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activeTab="1"/>
  </bookViews>
  <sheets>
    <sheet name="汇总表" sheetId="3" r:id="rId1"/>
    <sheet name="10月" sheetId="4" r:id="rId2"/>
  </sheets>
  <definedNames>
    <definedName name="_xlnm._FilterDatabase" localSheetId="1" hidden="1">'10月'!$A$4:$P$22</definedName>
    <definedName name="_xlnm.Print_Titles" localSheetId="1">'10月'!$4:$5</definedName>
  </definedNames>
  <calcPr calcId="144525"/>
</workbook>
</file>

<file path=xl/sharedStrings.xml><?xml version="1.0" encoding="utf-8"?>
<sst xmlns="http://schemas.openxmlformats.org/spreadsheetml/2006/main" count="126" uniqueCount="84">
  <si>
    <t>附件1</t>
  </si>
  <si>
    <t>2025年10月份经济困难失能老年人集中照护服务救助补贴汇总表</t>
  </si>
  <si>
    <t>单位：元</t>
  </si>
  <si>
    <t>序号</t>
  </si>
  <si>
    <t xml:space="preserve">    单位名称</t>
  </si>
  <si>
    <t>类别</t>
  </si>
  <si>
    <t>人数</t>
  </si>
  <si>
    <t>救助补贴发放金额合计（元）</t>
  </si>
  <si>
    <t>备注</t>
  </si>
  <si>
    <t>临泽县中心敬老院</t>
  </si>
  <si>
    <t>经济困难失能老年人</t>
  </si>
  <si>
    <t>合计</t>
  </si>
  <si>
    <t>附件2</t>
  </si>
  <si>
    <t>2025年10月份经济困难失能老年人集中照护服务救助补贴资金发放表</t>
  </si>
  <si>
    <t>姓名</t>
  </si>
  <si>
    <t>入住机构</t>
  </si>
  <si>
    <t>所属
乡镇</t>
  </si>
  <si>
    <t>家庭住址</t>
  </si>
  <si>
    <t>低保
类型</t>
  </si>
  <si>
    <t>保障金额（月/元）</t>
  </si>
  <si>
    <t>收费
标准
（月/元）</t>
  </si>
  <si>
    <t>扣除项目</t>
  </si>
  <si>
    <t>政府补贴（月/元）</t>
  </si>
  <si>
    <t>补交费用后政府补贴（月/元）</t>
  </si>
  <si>
    <t>自付费用（月/元）</t>
  </si>
  <si>
    <t>最低生活保障标准</t>
  </si>
  <si>
    <t>残疾人生活补贴（月/元）</t>
  </si>
  <si>
    <t>残疾人护理补贴（月/元）</t>
  </si>
  <si>
    <t>养老服务补贴（月/元）</t>
  </si>
  <si>
    <t>养老护理补贴（月/元）</t>
  </si>
  <si>
    <t>1</t>
  </si>
  <si>
    <t>田金凤</t>
  </si>
  <si>
    <t>鸭暖镇</t>
  </si>
  <si>
    <t>鸭暖镇小屯村七社</t>
  </si>
  <si>
    <t>二类</t>
  </si>
  <si>
    <t>2</t>
  </si>
  <si>
    <t>顾金花</t>
  </si>
  <si>
    <t>鸭暖镇白寨村十一社</t>
  </si>
  <si>
    <t>3</t>
  </si>
  <si>
    <t>张金秀</t>
  </si>
  <si>
    <t>新华镇</t>
  </si>
  <si>
    <t>新华镇向前村三社</t>
  </si>
  <si>
    <t>4</t>
  </si>
  <si>
    <t>刘光荣</t>
  </si>
  <si>
    <t>蓼泉镇</t>
  </si>
  <si>
    <t>蓼泉镇墩子村五社</t>
  </si>
  <si>
    <t>一类</t>
  </si>
  <si>
    <t>5</t>
  </si>
  <si>
    <t>廖金花</t>
  </si>
  <si>
    <t>沙河镇</t>
  </si>
  <si>
    <t>沙河镇汪庄村三社24号</t>
  </si>
  <si>
    <t>6</t>
  </si>
  <si>
    <t>柳相村</t>
  </si>
  <si>
    <t>鸭暖镇小屯村二社40号</t>
  </si>
  <si>
    <t>7</t>
  </si>
  <si>
    <t>汪荷花</t>
  </si>
  <si>
    <t>8</t>
  </si>
  <si>
    <t>王桂莲</t>
  </si>
  <si>
    <t>沙河镇话音村八社25号</t>
  </si>
  <si>
    <t>9</t>
  </si>
  <si>
    <t>岩会珍</t>
  </si>
  <si>
    <t>沙河镇新丰村三社9号</t>
  </si>
  <si>
    <t>10</t>
  </si>
  <si>
    <t>刘天会</t>
  </si>
  <si>
    <t>板桥镇</t>
  </si>
  <si>
    <t>板桥镇西柳村三社45号</t>
  </si>
  <si>
    <t>11</t>
  </si>
  <si>
    <t>王存礼</t>
  </si>
  <si>
    <t>平川镇</t>
  </si>
  <si>
    <t>平川镇三三村一社50号</t>
  </si>
  <si>
    <t>12</t>
  </si>
  <si>
    <t>赵翠兰</t>
  </si>
  <si>
    <t>平川镇黄家堡村三社</t>
  </si>
  <si>
    <t>三类</t>
  </si>
  <si>
    <t>13</t>
  </si>
  <si>
    <t>刘廷汉</t>
  </si>
  <si>
    <t>平川镇芦湾村五社15号</t>
  </si>
  <si>
    <t>王兰英</t>
  </si>
  <si>
    <t>板桥镇板桥村六社1号</t>
  </si>
  <si>
    <t>王天福</t>
  </si>
  <si>
    <t>鸭暖镇昭武村十二社12号</t>
  </si>
  <si>
    <t>代桂花</t>
  </si>
  <si>
    <t>新华镇新华村三社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</si>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</sst>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workbookViewId="0">
      <selection activeCell="B4" sqref="B4:C4"/>
    </sheetView>
  </sheetViews>
  <sheetFormatPr defaultColWidth="9" defaultRowHeight="14"/>
  <cols>
    <col min="1" max="1" width="7" style="38" customWidth="1"/>
    <col min="2" max="2" width="19.6272727272727" style="38" customWidth="1"/>
    <col min="3" max="3" width="17.7545454545455" style="38" customWidth="1"/>
    <col min="4" max="4" width="26.8727272727273" style="38" customWidth="1"/>
    <col min="5" max="5" width="11.5" style="38" customWidth="1"/>
    <col min="6" max="6" width="32.3727272727273" style="38" customWidth="1"/>
    <col min="7" max="7" width="9" style="38"/>
    <col min="8" max="8" width="7.12727272727273" style="38" customWidth="1"/>
    <col min="9" max="16384" width="9" style="38"/>
  </cols>
  <sheetData>
    <row r="1" ht="28" customHeight="1" spans="1:8">
      <c r="A1" s="39" t="s">
        <v>0</v>
      </c>
      <c r="B1" s="39"/>
      <c r="C1" s="39"/>
      <c r="D1" s="39"/>
      <c r="E1" s="39"/>
      <c r="F1" s="39"/>
      <c r="G1" s="39"/>
      <c r="H1" s="39"/>
    </row>
    <row r="2" ht="69" customHeight="1" spans="1:14">
      <c r="A2" s="40" t="s">
        <v>1</v>
      </c>
      <c r="B2" s="40"/>
      <c r="C2" s="40"/>
      <c r="D2" s="40"/>
      <c r="E2" s="40"/>
      <c r="F2" s="40"/>
      <c r="G2" s="40"/>
      <c r="H2" s="40"/>
      <c r="I2" s="47"/>
      <c r="J2" s="47"/>
      <c r="K2" s="47"/>
      <c r="L2" s="47"/>
      <c r="M2" s="47"/>
      <c r="N2" s="47"/>
    </row>
    <row r="3" ht="30" customHeight="1" spans="1:14">
      <c r="A3" s="41" t="s">
        <v>2</v>
      </c>
      <c r="B3" s="41"/>
      <c r="C3" s="41"/>
      <c r="D3" s="41"/>
      <c r="E3" s="41"/>
      <c r="F3" s="41"/>
      <c r="G3" s="41"/>
      <c r="H3" s="41"/>
      <c r="I3" s="47"/>
      <c r="J3" s="47"/>
      <c r="K3" s="47"/>
      <c r="L3" s="47"/>
      <c r="M3" s="47"/>
      <c r="N3" s="47"/>
    </row>
    <row r="4" ht="67" customHeight="1" spans="1:8">
      <c r="A4" s="42" t="s">
        <v>3</v>
      </c>
      <c r="B4" s="43" t="s">
        <v>4</v>
      </c>
      <c r="C4" s="44"/>
      <c r="D4" s="42" t="s">
        <v>5</v>
      </c>
      <c r="E4" s="42" t="s">
        <v>6</v>
      </c>
      <c r="F4" s="42" t="s">
        <v>7</v>
      </c>
      <c r="G4" s="43" t="s">
        <v>8</v>
      </c>
      <c r="H4" s="44"/>
    </row>
    <row r="5" ht="67" customHeight="1" spans="1:8">
      <c r="A5" s="42">
        <v>1</v>
      </c>
      <c r="B5" s="42" t="s">
        <v>9</v>
      </c>
      <c r="C5" s="42"/>
      <c r="D5" s="42" t="s">
        <v>10</v>
      </c>
      <c r="E5" s="42">
        <v>16</v>
      </c>
      <c r="F5" s="42">
        <v>3787</v>
      </c>
      <c r="G5" s="43"/>
      <c r="H5" s="44"/>
    </row>
    <row r="6" ht="67" customHeight="1" spans="1:8">
      <c r="A6" s="43" t="s">
        <v>11</v>
      </c>
      <c r="B6" s="45"/>
      <c r="C6" s="45"/>
      <c r="D6" s="44"/>
      <c r="E6" s="42">
        <v>16</v>
      </c>
      <c r="F6" s="42">
        <v>3787</v>
      </c>
      <c r="G6" s="43"/>
      <c r="H6" s="44"/>
    </row>
    <row r="8" ht="6" customHeight="1" spans="2:11">
      <c r="B8" s="46"/>
      <c r="I8" s="47"/>
      <c r="J8" s="47"/>
      <c r="K8" s="47"/>
    </row>
    <row r="9" ht="39" customHeight="1" spans="9:11">
      <c r="I9" s="47"/>
      <c r="J9" s="47"/>
      <c r="K9" s="47"/>
    </row>
    <row r="10" ht="45" customHeight="1" spans="9:11">
      <c r="I10" s="48"/>
      <c r="J10" s="48"/>
      <c r="K10" s="48"/>
    </row>
    <row r="11" ht="51" customHeight="1"/>
    <row r="12" ht="54" customHeight="1"/>
    <row r="13" ht="54" customHeight="1"/>
    <row r="14" ht="54" customHeight="1"/>
    <row r="15" ht="54" customHeight="1"/>
    <row r="16" ht="30" customHeight="1"/>
    <row r="17" ht="30" customHeight="1"/>
    <row r="18" ht="30" customHeight="1"/>
    <row r="19" ht="43" customHeight="1"/>
    <row r="20" ht="45" customHeight="1" spans="9:11">
      <c r="I20" s="47"/>
      <c r="J20" s="47"/>
      <c r="K20" s="47"/>
    </row>
    <row r="21" ht="48" customHeight="1" spans="9:11">
      <c r="I21" s="49"/>
      <c r="J21" s="49"/>
      <c r="K21" s="49"/>
    </row>
    <row r="22" ht="55" customHeight="1"/>
    <row r="23" ht="48" customHeight="1"/>
    <row r="24" ht="56" customHeight="1"/>
    <row r="25" ht="48" customHeight="1"/>
    <row r="26" ht="48" customHeight="1"/>
    <row r="27" ht="30" customHeight="1"/>
    <row r="28" ht="32" customHeight="1"/>
    <row r="29" ht="23" customHeight="1"/>
    <row r="30" ht="50" customHeight="1"/>
    <row r="31" ht="51" customHeight="1"/>
    <row r="32" ht="51" customHeight="1"/>
    <row r="33" ht="51" customHeight="1" spans="9:11">
      <c r="I33" s="47"/>
      <c r="J33" s="47"/>
      <c r="K33" s="47"/>
    </row>
    <row r="34" ht="51" customHeight="1" spans="9:11">
      <c r="I34" s="47"/>
      <c r="J34" s="47"/>
      <c r="K34" s="47"/>
    </row>
    <row r="35" ht="51" customHeight="1" spans="9:11">
      <c r="I35" s="50"/>
      <c r="J35" s="50"/>
      <c r="K35" s="50"/>
    </row>
    <row r="36" ht="51" customHeight="1"/>
    <row r="37" ht="49" customHeight="1"/>
    <row r="38" ht="42" customHeight="1"/>
    <row r="39" ht="50" customHeight="1"/>
    <row r="40" ht="50" customHeight="1"/>
    <row r="41" ht="50" customHeight="1"/>
    <row r="42" ht="50" customHeight="1" spans="9:11">
      <c r="I42" s="47"/>
      <c r="J42" s="47"/>
      <c r="K42" s="47"/>
    </row>
    <row r="43" ht="50" customHeight="1" spans="9:11">
      <c r="I43" s="47"/>
      <c r="J43" s="47"/>
      <c r="K43" s="47"/>
    </row>
    <row r="44" ht="54" customHeight="1" spans="9:11">
      <c r="I44" s="50"/>
      <c r="J44" s="50"/>
      <c r="K44" s="50"/>
    </row>
    <row r="45" ht="63" customHeight="1"/>
    <row r="46" ht="45" customHeight="1"/>
    <row r="47" ht="52" customHeight="1"/>
    <row r="48" ht="52" customHeight="1"/>
    <row r="49" ht="52" customHeight="1"/>
    <row r="50" ht="52" customHeight="1"/>
    <row r="51" ht="52" customHeight="1"/>
    <row r="52" ht="57" customHeight="1"/>
    <row r="53" ht="57" customHeight="1"/>
    <row r="54" ht="57" customHeight="1"/>
    <row r="55" ht="57" customHeight="1"/>
    <row r="56" ht="35" customHeight="1"/>
    <row r="57" ht="47" customHeight="1"/>
    <row r="58" ht="48" customHeight="1"/>
    <row r="59" ht="42" customHeight="1" spans="10:11">
      <c r="J59" s="47"/>
      <c r="K59" s="47"/>
    </row>
    <row r="60" ht="51" customHeight="1" spans="10:11">
      <c r="J60" s="47"/>
      <c r="K60" s="47"/>
    </row>
    <row r="61" ht="51" customHeight="1" spans="10:11">
      <c r="J61" s="50"/>
      <c r="K61" s="50"/>
    </row>
    <row r="62" ht="51" customHeight="1"/>
    <row r="63" ht="51" customHeight="1" spans="9:9">
      <c r="I63" s="47"/>
    </row>
    <row r="64" ht="50" customHeight="1" spans="9:9">
      <c r="I64" s="47"/>
    </row>
    <row r="65" ht="50" customHeight="1" spans="9:9">
      <c r="I65" s="50"/>
    </row>
    <row r="66" ht="53" customHeight="1"/>
    <row r="67" ht="46" customHeight="1"/>
    <row r="68" ht="51" customHeight="1"/>
    <row r="69" ht="51" customHeight="1"/>
    <row r="70" ht="51" customHeight="1"/>
    <row r="71" ht="48" customHeight="1" spans="10:11">
      <c r="J71" s="47"/>
      <c r="K71" s="47"/>
    </row>
    <row r="72" ht="48" customHeight="1" spans="10:11">
      <c r="J72" s="47"/>
      <c r="K72" s="47"/>
    </row>
    <row r="73" ht="49" customHeight="1" spans="10:11">
      <c r="J73" s="50"/>
      <c r="K73" s="50"/>
    </row>
    <row r="74" ht="49" customHeight="1"/>
    <row r="75" ht="49" customHeight="1"/>
    <row r="76" ht="49" customHeight="1"/>
    <row r="77" ht="51" customHeight="1"/>
    <row r="78" ht="51" customHeight="1"/>
    <row r="79" ht="51" customHeight="1"/>
    <row r="80" ht="51" customHeight="1"/>
    <row r="81" ht="48" customHeight="1"/>
    <row r="82" ht="39" customHeight="1"/>
    <row r="83" ht="57" customHeight="1"/>
    <row r="84" ht="54" customHeight="1"/>
    <row r="85" ht="51" customHeight="1"/>
    <row r="86" ht="56" customHeight="1"/>
    <row r="87" ht="51" customHeight="1"/>
    <row r="88" ht="51" customHeight="1"/>
    <row r="89" ht="51" customHeight="1"/>
    <row r="90" ht="57" customHeight="1"/>
    <row r="92" ht="48" customHeight="1"/>
    <row r="93" ht="47" customHeight="1"/>
    <row r="94" ht="55" customHeight="1"/>
    <row r="95" ht="55" customHeight="1"/>
    <row r="96" ht="55" customHeight="1"/>
    <row r="97" ht="55" customHeight="1"/>
    <row r="98" ht="55" customHeight="1"/>
    <row r="99" ht="45" customHeight="1"/>
    <row r="100" ht="51" customHeight="1"/>
    <row r="101" ht="45" customHeight="1"/>
    <row r="102" ht="45" customHeight="1"/>
    <row r="103" ht="55" customHeight="1"/>
    <row r="104" ht="55" customHeight="1"/>
    <row r="105" ht="55" customHeight="1"/>
    <row r="106" ht="55" customHeight="1"/>
    <row r="107" ht="41" customHeight="1"/>
    <row r="108" ht="48" customHeight="1"/>
    <row r="109" ht="48" customHeight="1"/>
    <row r="110" ht="48" customHeight="1"/>
    <row r="111" ht="48" customHeight="1"/>
    <row r="112" ht="48" customHeight="1"/>
    <row r="113" ht="48" customHeight="1"/>
    <row r="114" ht="48" customHeight="1"/>
  </sheetData>
  <mergeCells count="9">
    <mergeCell ref="A1:H1"/>
    <mergeCell ref="A2:H2"/>
    <mergeCell ref="A3:H3"/>
    <mergeCell ref="B4:C4"/>
    <mergeCell ref="G4:H4"/>
    <mergeCell ref="B5:C5"/>
    <mergeCell ref="G5:H5"/>
    <mergeCell ref="A6:D6"/>
    <mergeCell ref="G6:H6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A19" workbookViewId="0">
      <selection activeCell="Q1" sqref="Q$1:S$1048576"/>
    </sheetView>
  </sheetViews>
  <sheetFormatPr defaultColWidth="9" defaultRowHeight="14"/>
  <cols>
    <col min="1" max="1" width="4.25454545454545" style="5" customWidth="1"/>
    <col min="2" max="2" width="7.12727272727273" style="6" customWidth="1"/>
    <col min="3" max="3" width="7.62727272727273" style="5" customWidth="1"/>
    <col min="4" max="4" width="7.12727272727273" style="5" customWidth="1"/>
    <col min="5" max="5" width="8.12727272727273" style="5" customWidth="1"/>
    <col min="6" max="6" width="6.28181818181818" style="5" customWidth="1"/>
    <col min="7" max="7" width="8" style="5" customWidth="1"/>
    <col min="8" max="8" width="8.5" style="5" customWidth="1"/>
    <col min="9" max="9" width="7.55454545454545" style="5" customWidth="1"/>
    <col min="10" max="11" width="8.12727272727273" style="5" customWidth="1"/>
    <col min="12" max="13" width="7.37272727272727" style="5" customWidth="1"/>
    <col min="14" max="16" width="8" style="7" customWidth="1"/>
    <col min="17" max="16384" width="9" style="5"/>
  </cols>
  <sheetData>
    <row r="1" ht="25" customHeight="1" spans="1:16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32" customHeight="1" spans="1:16">
      <c r="A2" s="9" t="s">
        <v>13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20" customHeight="1" spans="1:16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="1" customFormat="1" ht="30" customHeight="1" spans="1:16">
      <c r="A4" s="12" t="s">
        <v>3</v>
      </c>
      <c r="B4" s="13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4" t="s">
        <v>19</v>
      </c>
      <c r="H4" s="15" t="s">
        <v>20</v>
      </c>
      <c r="I4" s="33" t="s">
        <v>21</v>
      </c>
      <c r="J4" s="33"/>
      <c r="K4" s="33"/>
      <c r="L4" s="33"/>
      <c r="M4" s="34"/>
      <c r="N4" s="12" t="s">
        <v>22</v>
      </c>
      <c r="O4" s="12" t="s">
        <v>23</v>
      </c>
      <c r="P4" s="12" t="s">
        <v>24</v>
      </c>
    </row>
    <row r="5" s="2" customFormat="1" ht="59" customHeight="1" spans="1:16">
      <c r="A5" s="16"/>
      <c r="B5" s="17"/>
      <c r="C5" s="16"/>
      <c r="D5" s="16"/>
      <c r="E5" s="16"/>
      <c r="F5" s="16"/>
      <c r="G5" s="18"/>
      <c r="H5" s="15"/>
      <c r="I5" s="35" t="s">
        <v>25</v>
      </c>
      <c r="J5" s="18" t="s">
        <v>26</v>
      </c>
      <c r="K5" s="18" t="s">
        <v>27</v>
      </c>
      <c r="L5" s="36" t="s">
        <v>28</v>
      </c>
      <c r="M5" s="36" t="s">
        <v>29</v>
      </c>
      <c r="N5" s="16"/>
      <c r="O5" s="16"/>
      <c r="P5" s="16"/>
    </row>
    <row r="6" s="3" customFormat="1" ht="40" customHeight="1" spans="1:16">
      <c r="A6" s="19" t="s">
        <v>30</v>
      </c>
      <c r="B6" s="20" t="s">
        <v>31</v>
      </c>
      <c r="C6" s="19" t="s">
        <v>9</v>
      </c>
      <c r="D6" s="20" t="s">
        <v>32</v>
      </c>
      <c r="E6" s="21" t="s">
        <v>33</v>
      </c>
      <c r="F6" s="19" t="s">
        <v>34</v>
      </c>
      <c r="G6" s="22">
        <v>477</v>
      </c>
      <c r="H6" s="20">
        <v>1188</v>
      </c>
      <c r="I6" s="22">
        <v>567</v>
      </c>
      <c r="J6" s="22">
        <v>110</v>
      </c>
      <c r="K6" s="22">
        <v>110</v>
      </c>
      <c r="L6" s="20">
        <v>100</v>
      </c>
      <c r="M6" s="20"/>
      <c r="N6" s="20">
        <f>H6-I6-J6-K6-L6-M6</f>
        <v>301</v>
      </c>
      <c r="O6" s="20">
        <f>N6-168</f>
        <v>133</v>
      </c>
      <c r="P6" s="20">
        <f>I6-G6</f>
        <v>90</v>
      </c>
    </row>
    <row r="7" s="3" customFormat="1" ht="40" customHeight="1" spans="1:16">
      <c r="A7" s="19" t="s">
        <v>35</v>
      </c>
      <c r="B7" s="20" t="s">
        <v>36</v>
      </c>
      <c r="C7" s="19" t="s">
        <v>9</v>
      </c>
      <c r="D7" s="20" t="s">
        <v>32</v>
      </c>
      <c r="E7" s="19" t="s">
        <v>37</v>
      </c>
      <c r="F7" s="19" t="s">
        <v>34</v>
      </c>
      <c r="G7" s="22">
        <v>477</v>
      </c>
      <c r="H7" s="20">
        <v>1188</v>
      </c>
      <c r="I7" s="22">
        <v>567</v>
      </c>
      <c r="J7" s="22">
        <v>110</v>
      </c>
      <c r="K7" s="22"/>
      <c r="L7" s="20">
        <v>100</v>
      </c>
      <c r="M7" s="20">
        <v>100</v>
      </c>
      <c r="N7" s="20">
        <f t="shared" ref="N7:N22" si="0">H7-I7-J7-K7-L7-M7</f>
        <v>311</v>
      </c>
      <c r="O7" s="20">
        <f>N7-168</f>
        <v>143</v>
      </c>
      <c r="P7" s="20">
        <f t="shared" ref="P7:P21" si="1">I7-G7</f>
        <v>90</v>
      </c>
    </row>
    <row r="8" s="3" customFormat="1" ht="40" customHeight="1" spans="1:16">
      <c r="A8" s="19" t="s">
        <v>38</v>
      </c>
      <c r="B8" s="23" t="s">
        <v>39</v>
      </c>
      <c r="C8" s="19" t="s">
        <v>9</v>
      </c>
      <c r="D8" s="20" t="s">
        <v>40</v>
      </c>
      <c r="E8" s="19" t="s">
        <v>41</v>
      </c>
      <c r="F8" s="19" t="s">
        <v>34</v>
      </c>
      <c r="G8" s="22">
        <v>477</v>
      </c>
      <c r="H8" s="20">
        <v>1188</v>
      </c>
      <c r="I8" s="23">
        <v>567</v>
      </c>
      <c r="J8" s="23">
        <v>110</v>
      </c>
      <c r="K8" s="23">
        <v>110</v>
      </c>
      <c r="L8" s="20">
        <v>100</v>
      </c>
      <c r="M8" s="20"/>
      <c r="N8" s="20">
        <f t="shared" si="0"/>
        <v>301</v>
      </c>
      <c r="O8" s="20">
        <f>N8-168</f>
        <v>133</v>
      </c>
      <c r="P8" s="20">
        <f t="shared" si="1"/>
        <v>90</v>
      </c>
    </row>
    <row r="9" s="3" customFormat="1" ht="40" customHeight="1" spans="1:16">
      <c r="A9" s="19" t="s">
        <v>42</v>
      </c>
      <c r="B9" s="23" t="s">
        <v>43</v>
      </c>
      <c r="C9" s="19" t="s">
        <v>9</v>
      </c>
      <c r="D9" s="20" t="s">
        <v>44</v>
      </c>
      <c r="E9" s="19" t="s">
        <v>45</v>
      </c>
      <c r="F9" s="19" t="s">
        <v>46</v>
      </c>
      <c r="G9" s="23">
        <v>567</v>
      </c>
      <c r="H9" s="20">
        <v>1188</v>
      </c>
      <c r="I9" s="23">
        <v>567</v>
      </c>
      <c r="J9" s="23"/>
      <c r="K9" s="23"/>
      <c r="L9" s="20">
        <v>100</v>
      </c>
      <c r="M9" s="20">
        <v>100</v>
      </c>
      <c r="N9" s="20">
        <f t="shared" si="0"/>
        <v>421</v>
      </c>
      <c r="O9" s="20">
        <v>421</v>
      </c>
      <c r="P9" s="20">
        <f t="shared" si="1"/>
        <v>0</v>
      </c>
    </row>
    <row r="10" s="4" customFormat="1" ht="40" customHeight="1" spans="1:16">
      <c r="A10" s="24" t="s">
        <v>47</v>
      </c>
      <c r="B10" s="25" t="s">
        <v>48</v>
      </c>
      <c r="C10" s="24" t="s">
        <v>9</v>
      </c>
      <c r="D10" s="25" t="s">
        <v>49</v>
      </c>
      <c r="E10" s="25" t="s">
        <v>50</v>
      </c>
      <c r="F10" s="25" t="s">
        <v>34</v>
      </c>
      <c r="G10" s="22">
        <v>477</v>
      </c>
      <c r="H10" s="25">
        <v>1188</v>
      </c>
      <c r="I10" s="25">
        <v>567</v>
      </c>
      <c r="J10" s="25">
        <v>110</v>
      </c>
      <c r="K10" s="25"/>
      <c r="L10" s="25">
        <v>100</v>
      </c>
      <c r="M10" s="25">
        <v>100</v>
      </c>
      <c r="N10" s="20">
        <f t="shared" si="0"/>
        <v>311</v>
      </c>
      <c r="O10" s="20">
        <f t="shared" ref="O10:O15" si="2">N10-144</f>
        <v>167</v>
      </c>
      <c r="P10" s="20">
        <f t="shared" si="1"/>
        <v>90</v>
      </c>
    </row>
    <row r="11" s="4" customFormat="1" ht="40" customHeight="1" spans="1:16">
      <c r="A11" s="24" t="s">
        <v>51</v>
      </c>
      <c r="B11" s="25" t="s">
        <v>52</v>
      </c>
      <c r="C11" s="24" t="s">
        <v>9</v>
      </c>
      <c r="D11" s="25" t="s">
        <v>32</v>
      </c>
      <c r="E11" s="25" t="s">
        <v>53</v>
      </c>
      <c r="F11" s="25" t="s">
        <v>34</v>
      </c>
      <c r="G11" s="22">
        <v>477</v>
      </c>
      <c r="H11" s="25">
        <v>1188</v>
      </c>
      <c r="I11" s="25">
        <v>567</v>
      </c>
      <c r="J11" s="25"/>
      <c r="K11" s="25"/>
      <c r="L11" s="25">
        <v>100</v>
      </c>
      <c r="M11" s="25">
        <v>100</v>
      </c>
      <c r="N11" s="20">
        <f t="shared" si="0"/>
        <v>421</v>
      </c>
      <c r="O11" s="20">
        <f t="shared" si="2"/>
        <v>277</v>
      </c>
      <c r="P11" s="20">
        <f t="shared" si="1"/>
        <v>90</v>
      </c>
    </row>
    <row r="12" s="4" customFormat="1" ht="40" customHeight="1" spans="1:16">
      <c r="A12" s="24" t="s">
        <v>54</v>
      </c>
      <c r="B12" s="25" t="s">
        <v>55</v>
      </c>
      <c r="C12" s="24" t="s">
        <v>9</v>
      </c>
      <c r="D12" s="25" t="s">
        <v>32</v>
      </c>
      <c r="E12" s="25" t="s">
        <v>53</v>
      </c>
      <c r="F12" s="25" t="s">
        <v>34</v>
      </c>
      <c r="G12" s="22">
        <v>477</v>
      </c>
      <c r="H12" s="25">
        <v>1188</v>
      </c>
      <c r="I12" s="25">
        <v>567</v>
      </c>
      <c r="J12" s="25"/>
      <c r="K12" s="25"/>
      <c r="L12" s="25">
        <v>100</v>
      </c>
      <c r="M12" s="25">
        <v>100</v>
      </c>
      <c r="N12" s="20">
        <f t="shared" si="0"/>
        <v>421</v>
      </c>
      <c r="O12" s="20">
        <f t="shared" si="2"/>
        <v>277</v>
      </c>
      <c r="P12" s="20">
        <f t="shared" si="1"/>
        <v>90</v>
      </c>
    </row>
    <row r="13" s="4" customFormat="1" ht="40" customHeight="1" spans="1:16">
      <c r="A13" s="24" t="s">
        <v>56</v>
      </c>
      <c r="B13" s="25" t="s">
        <v>57</v>
      </c>
      <c r="C13" s="24" t="s">
        <v>9</v>
      </c>
      <c r="D13" s="25" t="s">
        <v>49</v>
      </c>
      <c r="E13" s="25" t="s">
        <v>58</v>
      </c>
      <c r="F13" s="25" t="s">
        <v>34</v>
      </c>
      <c r="G13" s="22">
        <v>477</v>
      </c>
      <c r="H13" s="25">
        <v>1188</v>
      </c>
      <c r="I13" s="25">
        <v>567</v>
      </c>
      <c r="J13" s="25">
        <v>110</v>
      </c>
      <c r="K13" s="25">
        <v>110</v>
      </c>
      <c r="L13" s="25">
        <v>100</v>
      </c>
      <c r="M13" s="25"/>
      <c r="N13" s="20">
        <f t="shared" si="0"/>
        <v>301</v>
      </c>
      <c r="O13" s="20">
        <f t="shared" si="2"/>
        <v>157</v>
      </c>
      <c r="P13" s="20">
        <f t="shared" si="1"/>
        <v>90</v>
      </c>
    </row>
    <row r="14" s="4" customFormat="1" ht="40" customHeight="1" spans="1:16">
      <c r="A14" s="24" t="s">
        <v>59</v>
      </c>
      <c r="B14" s="25" t="s">
        <v>60</v>
      </c>
      <c r="C14" s="24" t="s">
        <v>9</v>
      </c>
      <c r="D14" s="25" t="s">
        <v>49</v>
      </c>
      <c r="E14" s="25" t="s">
        <v>61</v>
      </c>
      <c r="F14" s="25" t="s">
        <v>34</v>
      </c>
      <c r="G14" s="22">
        <v>477</v>
      </c>
      <c r="H14" s="25">
        <v>1188</v>
      </c>
      <c r="I14" s="25">
        <v>567</v>
      </c>
      <c r="J14" s="25"/>
      <c r="K14" s="25"/>
      <c r="L14" s="25">
        <v>100</v>
      </c>
      <c r="M14" s="25">
        <v>100</v>
      </c>
      <c r="N14" s="20">
        <f t="shared" si="0"/>
        <v>421</v>
      </c>
      <c r="O14" s="20">
        <f t="shared" si="2"/>
        <v>277</v>
      </c>
      <c r="P14" s="20">
        <f t="shared" si="1"/>
        <v>90</v>
      </c>
    </row>
    <row r="15" s="4" customFormat="1" ht="40" customHeight="1" spans="1:16">
      <c r="A15" s="24" t="s">
        <v>62</v>
      </c>
      <c r="B15" s="25" t="s">
        <v>63</v>
      </c>
      <c r="C15" s="24" t="s">
        <v>9</v>
      </c>
      <c r="D15" s="25" t="s">
        <v>64</v>
      </c>
      <c r="E15" s="25" t="s">
        <v>65</v>
      </c>
      <c r="F15" s="25" t="s">
        <v>34</v>
      </c>
      <c r="G15" s="22">
        <v>477</v>
      </c>
      <c r="H15" s="25">
        <v>1188</v>
      </c>
      <c r="I15" s="25">
        <v>567</v>
      </c>
      <c r="J15" s="25"/>
      <c r="K15" s="25"/>
      <c r="L15" s="25">
        <v>100</v>
      </c>
      <c r="M15" s="25">
        <v>100</v>
      </c>
      <c r="N15" s="20">
        <f t="shared" si="0"/>
        <v>421</v>
      </c>
      <c r="O15" s="20">
        <f t="shared" si="2"/>
        <v>277</v>
      </c>
      <c r="P15" s="20">
        <f t="shared" si="1"/>
        <v>90</v>
      </c>
    </row>
    <row r="16" s="4" customFormat="1" ht="40" customHeight="1" spans="1:16">
      <c r="A16" s="24" t="s">
        <v>66</v>
      </c>
      <c r="B16" s="25" t="s">
        <v>67</v>
      </c>
      <c r="C16" s="24" t="s">
        <v>9</v>
      </c>
      <c r="D16" s="25" t="s">
        <v>68</v>
      </c>
      <c r="E16" s="25" t="s">
        <v>69</v>
      </c>
      <c r="F16" s="24" t="s">
        <v>46</v>
      </c>
      <c r="G16" s="25">
        <v>567</v>
      </c>
      <c r="H16" s="25">
        <v>1188</v>
      </c>
      <c r="I16" s="25">
        <v>567</v>
      </c>
      <c r="J16" s="25"/>
      <c r="K16" s="27"/>
      <c r="L16" s="25">
        <v>100</v>
      </c>
      <c r="M16" s="25">
        <v>100</v>
      </c>
      <c r="N16" s="20">
        <f t="shared" si="0"/>
        <v>421</v>
      </c>
      <c r="O16" s="20">
        <v>421</v>
      </c>
      <c r="P16" s="20">
        <f t="shared" si="1"/>
        <v>0</v>
      </c>
    </row>
    <row r="17" s="4" customFormat="1" ht="48" customHeight="1" spans="1:16">
      <c r="A17" s="24" t="s">
        <v>70</v>
      </c>
      <c r="B17" s="25" t="s">
        <v>71</v>
      </c>
      <c r="C17" s="24" t="s">
        <v>9</v>
      </c>
      <c r="D17" s="25" t="s">
        <v>68</v>
      </c>
      <c r="E17" s="25" t="s">
        <v>72</v>
      </c>
      <c r="F17" s="24" t="s">
        <v>73</v>
      </c>
      <c r="G17" s="25">
        <v>89</v>
      </c>
      <c r="H17" s="25">
        <v>1188</v>
      </c>
      <c r="I17" s="25">
        <v>567</v>
      </c>
      <c r="J17" s="25"/>
      <c r="K17" s="27"/>
      <c r="L17" s="25">
        <v>100</v>
      </c>
      <c r="M17" s="25">
        <v>100</v>
      </c>
      <c r="N17" s="20">
        <f t="shared" si="0"/>
        <v>421</v>
      </c>
      <c r="O17" s="20">
        <v>0</v>
      </c>
      <c r="P17" s="20">
        <f t="shared" si="1"/>
        <v>478</v>
      </c>
    </row>
    <row r="18" s="4" customFormat="1" ht="40" customHeight="1" spans="1:16">
      <c r="A18" s="24" t="s">
        <v>74</v>
      </c>
      <c r="B18" s="25" t="s">
        <v>75</v>
      </c>
      <c r="C18" s="24" t="s">
        <v>9</v>
      </c>
      <c r="D18" s="25" t="s">
        <v>68</v>
      </c>
      <c r="E18" s="25" t="s">
        <v>76</v>
      </c>
      <c r="F18" s="25" t="s">
        <v>34</v>
      </c>
      <c r="G18" s="22">
        <v>477</v>
      </c>
      <c r="H18" s="25">
        <v>1188</v>
      </c>
      <c r="I18" s="25">
        <v>567</v>
      </c>
      <c r="J18" s="25">
        <v>110</v>
      </c>
      <c r="K18" s="27"/>
      <c r="L18" s="25">
        <v>100</v>
      </c>
      <c r="M18" s="25">
        <v>100</v>
      </c>
      <c r="N18" s="20">
        <f t="shared" si="0"/>
        <v>311</v>
      </c>
      <c r="O18" s="20">
        <f>N18-144</f>
        <v>167</v>
      </c>
      <c r="P18" s="20">
        <f t="shared" si="1"/>
        <v>90</v>
      </c>
    </row>
    <row r="19" s="4" customFormat="1" ht="40" customHeight="1" spans="1:16">
      <c r="A19" s="26">
        <v>14</v>
      </c>
      <c r="B19" s="26" t="s">
        <v>77</v>
      </c>
      <c r="C19" s="24" t="s">
        <v>9</v>
      </c>
      <c r="D19" s="25" t="s">
        <v>64</v>
      </c>
      <c r="E19" s="27" t="s">
        <v>78</v>
      </c>
      <c r="F19" s="24" t="s">
        <v>34</v>
      </c>
      <c r="G19" s="22">
        <v>477</v>
      </c>
      <c r="H19" s="25">
        <v>1188</v>
      </c>
      <c r="I19" s="37">
        <v>567</v>
      </c>
      <c r="J19" s="27"/>
      <c r="K19" s="27"/>
      <c r="L19" s="25">
        <v>100</v>
      </c>
      <c r="M19" s="25">
        <v>100</v>
      </c>
      <c r="N19" s="20">
        <f t="shared" si="0"/>
        <v>421</v>
      </c>
      <c r="O19" s="20">
        <f>N19-120</f>
        <v>301</v>
      </c>
      <c r="P19" s="20">
        <f t="shared" si="1"/>
        <v>90</v>
      </c>
    </row>
    <row r="20" s="4" customFormat="1" ht="40" customHeight="1" spans="1:16">
      <c r="A20" s="26">
        <v>15</v>
      </c>
      <c r="B20" s="27" t="s">
        <v>79</v>
      </c>
      <c r="C20" s="24" t="s">
        <v>9</v>
      </c>
      <c r="D20" s="25" t="s">
        <v>32</v>
      </c>
      <c r="E20" s="27" t="s">
        <v>80</v>
      </c>
      <c r="F20" s="24" t="s">
        <v>34</v>
      </c>
      <c r="G20" s="22">
        <v>477</v>
      </c>
      <c r="H20" s="25">
        <v>1188</v>
      </c>
      <c r="I20" s="27">
        <v>567</v>
      </c>
      <c r="J20" s="27">
        <v>110</v>
      </c>
      <c r="K20" s="27"/>
      <c r="L20" s="25">
        <v>100</v>
      </c>
      <c r="M20" s="25">
        <v>100</v>
      </c>
      <c r="N20" s="20">
        <f t="shared" si="0"/>
        <v>311</v>
      </c>
      <c r="O20" s="20">
        <f>N20-96</f>
        <v>215</v>
      </c>
      <c r="P20" s="20">
        <f t="shared" si="1"/>
        <v>90</v>
      </c>
    </row>
    <row r="21" s="4" customFormat="1" ht="40" customHeight="1" spans="1:16">
      <c r="A21" s="26">
        <v>16</v>
      </c>
      <c r="B21" s="26" t="s">
        <v>81</v>
      </c>
      <c r="C21" s="24" t="s">
        <v>9</v>
      </c>
      <c r="D21" s="28" t="s">
        <v>40</v>
      </c>
      <c r="E21" s="27" t="s">
        <v>82</v>
      </c>
      <c r="F21" s="24" t="s">
        <v>46</v>
      </c>
      <c r="G21" s="26">
        <v>567</v>
      </c>
      <c r="H21" s="26">
        <v>1188</v>
      </c>
      <c r="I21" s="26">
        <v>567</v>
      </c>
      <c r="J21" s="26"/>
      <c r="K21" s="26"/>
      <c r="L21" s="26">
        <v>100</v>
      </c>
      <c r="M21" s="26">
        <v>100</v>
      </c>
      <c r="N21" s="20">
        <f t="shared" si="0"/>
        <v>421</v>
      </c>
      <c r="O21" s="20">
        <v>421</v>
      </c>
      <c r="P21" s="20">
        <f t="shared" si="1"/>
        <v>0</v>
      </c>
    </row>
    <row r="22" s="3" customFormat="1" ht="40" customHeight="1" spans="1:16">
      <c r="A22" s="29" t="s">
        <v>83</v>
      </c>
      <c r="B22" s="30"/>
      <c r="C22" s="30"/>
      <c r="D22" s="30"/>
      <c r="E22" s="30"/>
      <c r="F22" s="31"/>
      <c r="G22" s="32">
        <f>SUM(G6:G21)</f>
        <v>7514</v>
      </c>
      <c r="H22" s="32">
        <f t="shared" ref="H22:O22" si="3">SUM(H6:H21)</f>
        <v>19008</v>
      </c>
      <c r="I22" s="32">
        <f t="shared" si="3"/>
        <v>9072</v>
      </c>
      <c r="J22" s="32">
        <f t="shared" si="3"/>
        <v>770</v>
      </c>
      <c r="K22" s="32">
        <f t="shared" si="3"/>
        <v>330</v>
      </c>
      <c r="L22" s="32">
        <f t="shared" si="3"/>
        <v>1600</v>
      </c>
      <c r="M22" s="32">
        <f t="shared" si="3"/>
        <v>1300</v>
      </c>
      <c r="N22" s="32">
        <f t="shared" si="3"/>
        <v>5936</v>
      </c>
      <c r="O22" s="32">
        <v>3787</v>
      </c>
      <c r="P22" s="32">
        <f>SUM(P6:P21)</f>
        <v>1558</v>
      </c>
    </row>
    <row r="23" ht="48" customHeight="1"/>
    <row r="24" ht="26" customHeight="1"/>
    <row r="25" ht="26" customHeight="1"/>
  </sheetData>
  <mergeCells count="16">
    <mergeCell ref="A1:P1"/>
    <mergeCell ref="A2:P2"/>
    <mergeCell ref="A3:P3"/>
    <mergeCell ref="I4:M4"/>
    <mergeCell ref="A22:F22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</mergeCells>
  <printOptions horizontalCentered="1"/>
  <pageMargins left="0.314583333333333" right="0.314583333333333" top="0.944444444444444" bottom="0.511805555555556" header="0.5" footer="0.314583333333333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何静</cp:lastModifiedBy>
  <dcterms:created xsi:type="dcterms:W3CDTF">2023-11-09T16:24:00Z</dcterms:created>
  <dcterms:modified xsi:type="dcterms:W3CDTF">2025-12-24T10:16:46Z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0CEAD52BD7D343AEAC1C09028AF2F665_13</vt:lpwstr>
  </property>
  <property fmtid="{D5CDD505-2E9C-101B-9397-08002B2CF9AE}" pid="3" name="KSOProductBuildVer">
    <vt:lpwstr>2052-12.1.0.15120</vt:lpwstr>
  </property>
</Properties>
</file>