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<sst xmlns="http://schemas.openxmlformats.org/spreadsheetml/2006/main" count="163" uniqueCount="69">
  <si>
    <t>临泽县重点行业领域中小微企业吸纳重点人群就业社保补贴资金公示表</t>
  </si>
  <si>
    <t>填报单位盖章：</t>
  </si>
  <si>
    <t>填报时间：2025年11月13日</t>
  </si>
  <si>
    <t>序号</t>
  </si>
  <si>
    <t>姓名</t>
  </si>
  <si>
    <t>单位名称</t>
  </si>
  <si>
    <t>缴费金额（元）</t>
  </si>
  <si>
    <t xml:space="preserve">补贴金额（元）（25%）
</t>
  </si>
  <si>
    <t>补贴期限</t>
  </si>
  <si>
    <t>人员类型</t>
  </si>
  <si>
    <t>企业类型</t>
  </si>
  <si>
    <t>小计</t>
  </si>
  <si>
    <t>养老</t>
  </si>
  <si>
    <t>失业</t>
  </si>
  <si>
    <t>医疗</t>
  </si>
  <si>
    <t>中央（50%）</t>
  </si>
  <si>
    <t>省（20%）</t>
  </si>
  <si>
    <t>市（15%）</t>
  </si>
  <si>
    <t>县（15%）</t>
  </si>
  <si>
    <t>王荣亭</t>
  </si>
  <si>
    <t>甘肃润丰源农业开发有限责任公司</t>
  </si>
  <si>
    <t>2025年9-10月</t>
  </si>
  <si>
    <t>2023届离校未就业高校毕业生</t>
  </si>
  <si>
    <t>现代农业</t>
  </si>
  <si>
    <t>霍芸芸</t>
  </si>
  <si>
    <t>2024届离校未就业高校毕业生</t>
  </si>
  <si>
    <t>白文阳</t>
  </si>
  <si>
    <t>2025届高校毕业生</t>
  </si>
  <si>
    <t>丁银银</t>
  </si>
  <si>
    <t>许建岳</t>
  </si>
  <si>
    <t>张兴虎</t>
  </si>
  <si>
    <t>甘肃鸿泽农业开发有限公司</t>
  </si>
  <si>
    <t>防止返贫监测对象</t>
  </si>
  <si>
    <t>专精特新企业</t>
  </si>
  <si>
    <t>谷青妍</t>
  </si>
  <si>
    <t>央尊（甘肃）牦牛乳业有限公司</t>
  </si>
  <si>
    <t>规模以上先进制造业</t>
  </si>
  <si>
    <t>王雅馨</t>
  </si>
  <si>
    <t>田悦</t>
  </si>
  <si>
    <t>张福</t>
  </si>
  <si>
    <t>临泽宏鑫矿产实业有限公司</t>
  </si>
  <si>
    <t xml:space="preserve">2025年9-10月
</t>
  </si>
  <si>
    <t>宋亚楠</t>
  </si>
  <si>
    <t>能源和有色冶金制造业</t>
  </si>
  <si>
    <t>程文刚</t>
  </si>
  <si>
    <t>赵杰</t>
  </si>
  <si>
    <t>王迎红</t>
  </si>
  <si>
    <t>能源和有色冶金产业</t>
  </si>
  <si>
    <t>李夏青</t>
  </si>
  <si>
    <t>武雪南</t>
  </si>
  <si>
    <t>张启</t>
  </si>
  <si>
    <t>和玉杰</t>
  </si>
  <si>
    <t>甘肃亚盛实业（集团）股份有限公司临泽分公司</t>
  </si>
  <si>
    <t>2025年10月</t>
  </si>
  <si>
    <t>金旺</t>
  </si>
  <si>
    <t>付文静</t>
  </si>
  <si>
    <t>彭泉</t>
  </si>
  <si>
    <t>易事特（张掖）储能技术有限公司</t>
  </si>
  <si>
    <t>装备制造业</t>
  </si>
  <si>
    <t>毛俊德</t>
  </si>
  <si>
    <t>周亮</t>
  </si>
  <si>
    <t>罗凯</t>
  </si>
  <si>
    <t>狄梦成</t>
  </si>
  <si>
    <r>
      <t>王永</t>
    </r>
    <r>
      <rPr>
        <sz val="11"/>
        <rFont val="宋体"/>
        <charset val="134"/>
      </rPr>
      <t>璘</t>
    </r>
  </si>
  <si>
    <t>王世安</t>
  </si>
  <si>
    <t>张文荣</t>
  </si>
  <si>
    <t>张万禄</t>
  </si>
  <si>
    <t>合计：</t>
  </si>
  <si>
    <t>大写：陆仟零柒拾捌元玖角玖分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</si>
</sst>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name val="宋体"/>
      <charset val="134"/>
      <scheme val="minor"/>
    </font>
    <font>
      <b/>
      <sz val="20"/>
      <name val="宋体"/>
      <charset val="134"/>
      <scheme val="minor"/>
    </font>
    <font>
      <sz val="12"/>
      <name val="仿宋_GB2312"/>
      <charset val="134"/>
    </font>
    <font>
      <sz val="11"/>
      <name val="仿宋_GB2312"/>
      <charset val="134"/>
    </font>
    <font>
      <b/>
      <sz val="11"/>
      <name val="仿宋_GB2312"/>
      <charset val="134"/>
    </font>
    <font>
      <sz val="10"/>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cellStyleXfs>
  <cellXfs count="32">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31" fontId="3" fillId="0" borderId="0" xfId="0" applyNumberFormat="1" applyFont="1" applyFill="1" applyAlignment="1">
      <alignment horizontal="center" vertical="center"/>
    </xf>
    <xf numFmtId="31" fontId="3" fillId="0" borderId="0" xfId="0" applyNumberFormat="1" applyFont="1" applyFill="1" applyAlignment="1">
      <alignment horizontal="righ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49" applyNumberFormat="1" applyFont="1" applyFill="1" applyBorder="1" applyAlignment="1">
      <alignment horizontal="center" vertical="center" wrapText="1" shrinkToFit="1"/>
    </xf>
    <xf numFmtId="0" fontId="5" fillId="0" borderId="5" xfId="0" applyFont="1" applyFill="1" applyBorder="1" applyAlignment="1">
      <alignment horizontal="center" vertical="center"/>
    </xf>
    <xf numFmtId="176" fontId="5" fillId="0" borderId="5"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wrapText="1"/>
    </xf>
    <xf numFmtId="57" fontId="4" fillId="0" borderId="5"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tabSelected="1" workbookViewId="0">
      <selection activeCell="G2" sqref="G2"/>
    </sheetView>
  </sheetViews>
  <sheetFormatPr defaultColWidth="9" defaultRowHeight="57" customHeight="1"/>
  <cols>
    <col min="1" max="2" width="9" style="1"/>
    <col min="3" max="3" width="13.25" style="1" customWidth="1"/>
    <col min="4" max="4" width="8.75" style="1" customWidth="1"/>
    <col min="5" max="5" width="8.625" style="1" customWidth="1"/>
    <col min="6" max="7" width="9" style="1"/>
    <col min="8" max="8" width="9.25" style="1"/>
    <col min="9" max="9" width="12.125" style="1" customWidth="1"/>
    <col min="10" max="10" width="9.375" style="1"/>
    <col min="11" max="12" width="9" style="1"/>
    <col min="13" max="13" width="14.25" style="1" customWidth="1"/>
    <col min="14" max="14" width="10.225" style="1" customWidth="1"/>
    <col min="15" max="16384" width="9" style="1"/>
  </cols>
  <sheetData>
    <row r="1" customHeight="1" spans="1:15">
      <c r="A1" s="2"/>
      <c r="B1" s="3" t="s">
        <v>0</v>
      </c>
      <c r="C1" s="3"/>
      <c r="D1" s="3"/>
      <c r="E1" s="3"/>
      <c r="F1" s="3"/>
      <c r="G1" s="3"/>
      <c r="H1" s="3"/>
      <c r="I1" s="3"/>
      <c r="J1" s="3"/>
      <c r="K1" s="3"/>
      <c r="L1" s="3"/>
      <c r="M1" s="3"/>
      <c r="N1" s="3"/>
      <c r="O1" s="4"/>
    </row>
    <row r="2" customHeight="1" spans="1:15">
      <c r="A2" s="5" t="s">
        <v>1</v>
      </c>
      <c r="B2" s="6"/>
      <c r="C2" s="6"/>
      <c r="D2" s="6"/>
      <c r="E2" s="6"/>
      <c r="F2" s="6"/>
      <c r="G2" s="6"/>
      <c r="H2" s="7"/>
      <c r="I2" s="7"/>
      <c r="J2" s="7"/>
      <c r="K2" s="8" t="s">
        <v>2</v>
      </c>
      <c r="L2" s="8"/>
      <c r="M2" s="8"/>
      <c r="N2" s="8"/>
      <c r="O2" s="8"/>
    </row>
    <row r="3" customHeight="1" spans="1:15">
      <c r="A3" s="9" t="s">
        <v>3</v>
      </c>
      <c r="B3" s="9" t="s">
        <v>4</v>
      </c>
      <c r="C3" s="9" t="s">
        <v>5</v>
      </c>
      <c r="D3" s="10" t="s">
        <v>6</v>
      </c>
      <c r="E3" s="11"/>
      <c r="F3" s="11"/>
      <c r="G3" s="12"/>
      <c r="H3" s="10" t="s">
        <v>7</v>
      </c>
      <c r="I3" s="13"/>
      <c r="J3" s="13"/>
      <c r="K3" s="13"/>
      <c r="L3" s="13"/>
      <c r="M3" s="9" t="s">
        <v>8</v>
      </c>
      <c r="N3" s="9" t="s">
        <v>9</v>
      </c>
      <c r="O3" s="14" t="s">
        <v>10</v>
      </c>
    </row>
    <row r="4" customHeight="1" spans="1:15">
      <c r="A4" s="15"/>
      <c r="B4" s="15"/>
      <c r="C4" s="15"/>
      <c r="D4" s="14" t="s">
        <v>11</v>
      </c>
      <c r="E4" s="14" t="s">
        <v>12</v>
      </c>
      <c r="F4" s="14" t="s">
        <v>13</v>
      </c>
      <c r="G4" s="14" t="s">
        <v>14</v>
      </c>
      <c r="H4" s="16" t="s">
        <v>11</v>
      </c>
      <c r="I4" s="14" t="s">
        <v>15</v>
      </c>
      <c r="J4" s="14" t="s">
        <v>16</v>
      </c>
      <c r="K4" s="14" t="s">
        <v>17</v>
      </c>
      <c r="L4" s="14" t="s">
        <v>18</v>
      </c>
      <c r="M4" s="17"/>
      <c r="N4" s="17"/>
      <c r="O4" s="14"/>
    </row>
    <row r="5" customHeight="1" spans="1:15">
      <c r="A5" s="18">
        <v>1</v>
      </c>
      <c r="B5" s="18" t="s">
        <v>19</v>
      </c>
      <c r="C5" s="19" t="s">
        <v>20</v>
      </c>
      <c r="D5" s="18">
        <v>947.6</v>
      </c>
      <c r="E5" s="18">
        <v>736</v>
      </c>
      <c r="F5" s="18">
        <v>27.6</v>
      </c>
      <c r="G5" s="18">
        <v>184</v>
      </c>
      <c r="H5" s="20">
        <v>236.9</v>
      </c>
      <c r="I5" s="21">
        <f t="shared" ref="I5:I21" si="0">H5*0.5</f>
        <v>118.45</v>
      </c>
      <c r="J5" s="21">
        <f t="shared" ref="J5:J21" si="1">H5*0.2</f>
        <v>47.38</v>
      </c>
      <c r="K5" s="21">
        <f t="shared" ref="K5:K21" si="2">H5*0.15</f>
        <v>35.535</v>
      </c>
      <c r="L5" s="21">
        <v>35.54</v>
      </c>
      <c r="M5" s="22" t="s">
        <v>21</v>
      </c>
      <c r="N5" s="22" t="s">
        <v>22</v>
      </c>
      <c r="O5" s="22" t="s">
        <v>23</v>
      </c>
    </row>
    <row r="6" customHeight="1" spans="1:15">
      <c r="A6" s="18">
        <v>2</v>
      </c>
      <c r="B6" s="18" t="s">
        <v>24</v>
      </c>
      <c r="C6" s="19" t="s">
        <v>20</v>
      </c>
      <c r="D6" s="18">
        <v>947.6</v>
      </c>
      <c r="E6" s="18">
        <v>736</v>
      </c>
      <c r="F6" s="18">
        <v>27.6</v>
      </c>
      <c r="G6" s="18">
        <v>184</v>
      </c>
      <c r="H6" s="20">
        <v>236.9</v>
      </c>
      <c r="I6" s="21">
        <f t="shared" si="0"/>
        <v>118.45</v>
      </c>
      <c r="J6" s="21">
        <f t="shared" si="1"/>
        <v>47.38</v>
      </c>
      <c r="K6" s="21">
        <f t="shared" si="2"/>
        <v>35.535</v>
      </c>
      <c r="L6" s="21">
        <v>35.54</v>
      </c>
      <c r="M6" s="22" t="s">
        <v>21</v>
      </c>
      <c r="N6" s="22" t="s">
        <v>25</v>
      </c>
      <c r="O6" s="22" t="s">
        <v>23</v>
      </c>
    </row>
    <row r="7" customHeight="1" spans="1:15">
      <c r="A7" s="18">
        <v>3</v>
      </c>
      <c r="B7" s="18" t="s">
        <v>26</v>
      </c>
      <c r="C7" s="19" t="s">
        <v>20</v>
      </c>
      <c r="D7" s="18">
        <v>947.6</v>
      </c>
      <c r="E7" s="18">
        <v>736</v>
      </c>
      <c r="F7" s="18">
        <v>27.6</v>
      </c>
      <c r="G7" s="18">
        <v>184</v>
      </c>
      <c r="H7" s="20">
        <v>236.9</v>
      </c>
      <c r="I7" s="21">
        <f t="shared" si="0"/>
        <v>118.45</v>
      </c>
      <c r="J7" s="21">
        <f t="shared" si="1"/>
        <v>47.38</v>
      </c>
      <c r="K7" s="21">
        <f t="shared" si="2"/>
        <v>35.535</v>
      </c>
      <c r="L7" s="21">
        <v>35.54</v>
      </c>
      <c r="M7" s="22" t="s">
        <v>21</v>
      </c>
      <c r="N7" s="22" t="s">
        <v>27</v>
      </c>
      <c r="O7" s="22" t="s">
        <v>23</v>
      </c>
    </row>
    <row r="8" customHeight="1" spans="1:15">
      <c r="A8" s="18">
        <v>4</v>
      </c>
      <c r="B8" s="23" t="s">
        <v>28</v>
      </c>
      <c r="C8" s="24" t="s">
        <v>20</v>
      </c>
      <c r="D8" s="18">
        <v>947.6</v>
      </c>
      <c r="E8" s="18">
        <v>736</v>
      </c>
      <c r="F8" s="18">
        <v>27.6</v>
      </c>
      <c r="G8" s="18">
        <v>184</v>
      </c>
      <c r="H8" s="20">
        <v>236.9</v>
      </c>
      <c r="I8" s="21">
        <f t="shared" si="0"/>
        <v>118.45</v>
      </c>
      <c r="J8" s="21">
        <f t="shared" si="1"/>
        <v>47.38</v>
      </c>
      <c r="K8" s="21">
        <f t="shared" si="2"/>
        <v>35.535</v>
      </c>
      <c r="L8" s="21">
        <v>35.54</v>
      </c>
      <c r="M8" s="22" t="s">
        <v>21</v>
      </c>
      <c r="N8" s="22" t="s">
        <v>27</v>
      </c>
      <c r="O8" s="22" t="s">
        <v>23</v>
      </c>
    </row>
    <row r="9" customHeight="1" spans="1:15">
      <c r="A9" s="18">
        <v>5</v>
      </c>
      <c r="B9" s="18" t="s">
        <v>29</v>
      </c>
      <c r="C9" s="24" t="s">
        <v>20</v>
      </c>
      <c r="D9" s="18">
        <v>947.6</v>
      </c>
      <c r="E9" s="18">
        <v>736</v>
      </c>
      <c r="F9" s="18">
        <v>27.6</v>
      </c>
      <c r="G9" s="18">
        <v>184</v>
      </c>
      <c r="H9" s="20">
        <v>236.9</v>
      </c>
      <c r="I9" s="21">
        <f t="shared" si="0"/>
        <v>118.45</v>
      </c>
      <c r="J9" s="21">
        <f t="shared" si="1"/>
        <v>47.38</v>
      </c>
      <c r="K9" s="21">
        <f t="shared" si="2"/>
        <v>35.535</v>
      </c>
      <c r="L9" s="21">
        <v>35.54</v>
      </c>
      <c r="M9" s="22" t="s">
        <v>21</v>
      </c>
      <c r="N9" s="22" t="s">
        <v>27</v>
      </c>
      <c r="O9" s="22" t="s">
        <v>23</v>
      </c>
    </row>
    <row r="10" customHeight="1" spans="1:15">
      <c r="A10" s="18">
        <v>6</v>
      </c>
      <c r="B10" s="23" t="s">
        <v>30</v>
      </c>
      <c r="C10" s="22" t="s">
        <v>31</v>
      </c>
      <c r="D10" s="18">
        <v>473.8</v>
      </c>
      <c r="E10" s="18">
        <v>368</v>
      </c>
      <c r="F10" s="18">
        <v>13.8</v>
      </c>
      <c r="G10" s="18">
        <v>92</v>
      </c>
      <c r="H10" s="20">
        <v>118.45</v>
      </c>
      <c r="I10" s="21">
        <f t="shared" si="0"/>
        <v>59.225</v>
      </c>
      <c r="J10" s="21">
        <f t="shared" si="1"/>
        <v>23.69</v>
      </c>
      <c r="K10" s="21">
        <f t="shared" si="2"/>
        <v>17.7675</v>
      </c>
      <c r="L10" s="21">
        <v>17.7675</v>
      </c>
      <c r="M10" s="25">
        <v>45931</v>
      </c>
      <c r="N10" s="22" t="s">
        <v>32</v>
      </c>
      <c r="O10" s="22" t="s">
        <v>33</v>
      </c>
    </row>
    <row r="11" customHeight="1" spans="1:15">
      <c r="A11" s="18">
        <v>7</v>
      </c>
      <c r="B11" s="23" t="s">
        <v>34</v>
      </c>
      <c r="C11" s="22" t="s">
        <v>35</v>
      </c>
      <c r="D11" s="18">
        <v>468.14</v>
      </c>
      <c r="E11" s="18">
        <v>368</v>
      </c>
      <c r="F11" s="18">
        <v>13.8</v>
      </c>
      <c r="G11" s="18">
        <v>86.34</v>
      </c>
      <c r="H11" s="20">
        <v>117.04</v>
      </c>
      <c r="I11" s="21">
        <f t="shared" si="0"/>
        <v>58.52</v>
      </c>
      <c r="J11" s="21">
        <f t="shared" si="1"/>
        <v>23.408</v>
      </c>
      <c r="K11" s="21">
        <f t="shared" si="2"/>
        <v>17.556</v>
      </c>
      <c r="L11" s="21">
        <v>17.556</v>
      </c>
      <c r="M11" s="25">
        <v>45931</v>
      </c>
      <c r="N11" s="22" t="s">
        <v>27</v>
      </c>
      <c r="O11" s="22" t="s">
        <v>36</v>
      </c>
    </row>
    <row r="12" customHeight="1" spans="1:15">
      <c r="A12" s="18">
        <v>8</v>
      </c>
      <c r="B12" s="23" t="s">
        <v>37</v>
      </c>
      <c r="C12" s="22" t="s">
        <v>35</v>
      </c>
      <c r="D12" s="18">
        <v>468.14</v>
      </c>
      <c r="E12" s="18">
        <v>368</v>
      </c>
      <c r="F12" s="18">
        <v>13.8</v>
      </c>
      <c r="G12" s="18">
        <v>86.34</v>
      </c>
      <c r="H12" s="20">
        <v>117.04</v>
      </c>
      <c r="I12" s="21">
        <f t="shared" si="0"/>
        <v>58.52</v>
      </c>
      <c r="J12" s="21">
        <f t="shared" si="1"/>
        <v>23.408</v>
      </c>
      <c r="K12" s="21">
        <f t="shared" si="2"/>
        <v>17.556</v>
      </c>
      <c r="L12" s="21">
        <v>17.556</v>
      </c>
      <c r="M12" s="25">
        <v>45931</v>
      </c>
      <c r="N12" s="22" t="s">
        <v>27</v>
      </c>
      <c r="O12" s="22" t="s">
        <v>36</v>
      </c>
    </row>
    <row r="13" customHeight="1" spans="1:15">
      <c r="A13" s="18">
        <v>9</v>
      </c>
      <c r="B13" s="23" t="s">
        <v>38</v>
      </c>
      <c r="C13" s="22" t="s">
        <v>35</v>
      </c>
      <c r="D13" s="18">
        <v>468.14</v>
      </c>
      <c r="E13" s="18">
        <v>368</v>
      </c>
      <c r="F13" s="18">
        <v>13.8</v>
      </c>
      <c r="G13" s="18">
        <v>86.34</v>
      </c>
      <c r="H13" s="20">
        <v>117.04</v>
      </c>
      <c r="I13" s="21">
        <f t="shared" si="0"/>
        <v>58.52</v>
      </c>
      <c r="J13" s="21">
        <f t="shared" si="1"/>
        <v>23.408</v>
      </c>
      <c r="K13" s="21">
        <f t="shared" si="2"/>
        <v>17.556</v>
      </c>
      <c r="L13" s="21">
        <v>17.556</v>
      </c>
      <c r="M13" s="25">
        <v>45931</v>
      </c>
      <c r="N13" s="22" t="s">
        <v>27</v>
      </c>
      <c r="O13" s="22" t="s">
        <v>36</v>
      </c>
    </row>
    <row r="14" customHeight="1" spans="1:15">
      <c r="A14" s="18">
        <v>10</v>
      </c>
      <c r="B14" s="23" t="s">
        <v>39</v>
      </c>
      <c r="C14" s="22" t="s">
        <v>40</v>
      </c>
      <c r="D14" s="18">
        <v>947.6</v>
      </c>
      <c r="E14" s="18">
        <v>736</v>
      </c>
      <c r="F14" s="18">
        <v>27.6</v>
      </c>
      <c r="G14" s="18">
        <v>184</v>
      </c>
      <c r="H14" s="20">
        <v>236.9</v>
      </c>
      <c r="I14" s="21">
        <f t="shared" si="0"/>
        <v>118.45</v>
      </c>
      <c r="J14" s="21">
        <f t="shared" si="1"/>
        <v>47.38</v>
      </c>
      <c r="K14" s="21">
        <f t="shared" si="2"/>
        <v>35.535</v>
      </c>
      <c r="L14" s="21">
        <v>35.54</v>
      </c>
      <c r="M14" s="22" t="s">
        <v>41</v>
      </c>
      <c r="N14" s="22" t="s">
        <v>27</v>
      </c>
      <c r="O14" s="22" t="s">
        <v>36</v>
      </c>
    </row>
    <row r="15" customHeight="1" spans="1:15">
      <c r="A15" s="18">
        <v>11</v>
      </c>
      <c r="B15" s="23" t="s">
        <v>42</v>
      </c>
      <c r="C15" s="22" t="s">
        <v>40</v>
      </c>
      <c r="D15" s="18">
        <v>947.6</v>
      </c>
      <c r="E15" s="18">
        <v>736</v>
      </c>
      <c r="F15" s="18">
        <v>27.6</v>
      </c>
      <c r="G15" s="18">
        <v>184</v>
      </c>
      <c r="H15" s="20">
        <v>236.9</v>
      </c>
      <c r="I15" s="21">
        <f t="shared" si="0"/>
        <v>118.45</v>
      </c>
      <c r="J15" s="21">
        <f t="shared" si="1"/>
        <v>47.38</v>
      </c>
      <c r="K15" s="21">
        <f t="shared" si="2"/>
        <v>35.535</v>
      </c>
      <c r="L15" s="21">
        <v>35.54</v>
      </c>
      <c r="M15" s="22" t="s">
        <v>41</v>
      </c>
      <c r="N15" s="22" t="s">
        <v>25</v>
      </c>
      <c r="O15" s="22" t="s">
        <v>43</v>
      </c>
    </row>
    <row r="16" customHeight="1" spans="1:15">
      <c r="A16" s="18">
        <v>12</v>
      </c>
      <c r="B16" s="23" t="s">
        <v>44</v>
      </c>
      <c r="C16" s="22" t="s">
        <v>40</v>
      </c>
      <c r="D16" s="18">
        <v>947.6</v>
      </c>
      <c r="E16" s="18">
        <v>736</v>
      </c>
      <c r="F16" s="18">
        <v>27.6</v>
      </c>
      <c r="G16" s="18">
        <v>184</v>
      </c>
      <c r="H16" s="20">
        <v>236.9</v>
      </c>
      <c r="I16" s="21">
        <f t="shared" si="0"/>
        <v>118.45</v>
      </c>
      <c r="J16" s="21">
        <f t="shared" si="1"/>
        <v>47.38</v>
      </c>
      <c r="K16" s="21">
        <f t="shared" si="2"/>
        <v>35.535</v>
      </c>
      <c r="L16" s="21">
        <v>35.54</v>
      </c>
      <c r="M16" s="22" t="s">
        <v>41</v>
      </c>
      <c r="N16" s="22" t="s">
        <v>25</v>
      </c>
      <c r="O16" s="22" t="s">
        <v>43</v>
      </c>
    </row>
    <row r="17" customHeight="1" spans="1:15">
      <c r="A17" s="18">
        <v>13</v>
      </c>
      <c r="B17" s="23" t="s">
        <v>45</v>
      </c>
      <c r="C17" s="22" t="s">
        <v>40</v>
      </c>
      <c r="D17" s="18">
        <v>947.6</v>
      </c>
      <c r="E17" s="18">
        <v>736</v>
      </c>
      <c r="F17" s="18">
        <v>27.6</v>
      </c>
      <c r="G17" s="18">
        <v>184</v>
      </c>
      <c r="H17" s="20">
        <v>236.9</v>
      </c>
      <c r="I17" s="21">
        <f t="shared" si="0"/>
        <v>118.45</v>
      </c>
      <c r="J17" s="21">
        <f t="shared" si="1"/>
        <v>47.38</v>
      </c>
      <c r="K17" s="21">
        <f t="shared" si="2"/>
        <v>35.535</v>
      </c>
      <c r="L17" s="21">
        <v>35.54</v>
      </c>
      <c r="M17" s="22" t="s">
        <v>41</v>
      </c>
      <c r="N17" s="22" t="s">
        <v>27</v>
      </c>
      <c r="O17" s="22" t="s">
        <v>43</v>
      </c>
    </row>
    <row r="18" customHeight="1" spans="1:15">
      <c r="A18" s="18">
        <v>14</v>
      </c>
      <c r="B18" s="23" t="s">
        <v>46</v>
      </c>
      <c r="C18" s="22" t="s">
        <v>40</v>
      </c>
      <c r="D18" s="18">
        <v>947.6</v>
      </c>
      <c r="E18" s="18">
        <v>736</v>
      </c>
      <c r="F18" s="18">
        <v>27.6</v>
      </c>
      <c r="G18" s="18">
        <v>184</v>
      </c>
      <c r="H18" s="20">
        <v>236.9</v>
      </c>
      <c r="I18" s="21">
        <f t="shared" si="0"/>
        <v>118.45</v>
      </c>
      <c r="J18" s="21">
        <f t="shared" si="1"/>
        <v>47.38</v>
      </c>
      <c r="K18" s="21">
        <f t="shared" si="2"/>
        <v>35.535</v>
      </c>
      <c r="L18" s="21">
        <v>35.54</v>
      </c>
      <c r="M18" s="22" t="s">
        <v>41</v>
      </c>
      <c r="N18" s="22" t="s">
        <v>27</v>
      </c>
      <c r="O18" s="22" t="s">
        <v>47</v>
      </c>
    </row>
    <row r="19" customHeight="1" spans="1:15">
      <c r="A19" s="18">
        <v>15</v>
      </c>
      <c r="B19" s="23" t="s">
        <v>48</v>
      </c>
      <c r="C19" s="22" t="s">
        <v>40</v>
      </c>
      <c r="D19" s="18">
        <v>947.6</v>
      </c>
      <c r="E19" s="18">
        <v>736</v>
      </c>
      <c r="F19" s="18">
        <v>27.6</v>
      </c>
      <c r="G19" s="18">
        <v>184</v>
      </c>
      <c r="H19" s="20">
        <v>236.9</v>
      </c>
      <c r="I19" s="21">
        <f t="shared" si="0"/>
        <v>118.45</v>
      </c>
      <c r="J19" s="21">
        <f t="shared" si="1"/>
        <v>47.38</v>
      </c>
      <c r="K19" s="21">
        <f t="shared" si="2"/>
        <v>35.535</v>
      </c>
      <c r="L19" s="21">
        <v>35.54</v>
      </c>
      <c r="M19" s="22" t="s">
        <v>41</v>
      </c>
      <c r="N19" s="22" t="s">
        <v>27</v>
      </c>
      <c r="O19" s="22" t="s">
        <v>47</v>
      </c>
    </row>
    <row r="20" customHeight="1" spans="1:15">
      <c r="A20" s="18">
        <v>16</v>
      </c>
      <c r="B20" s="23" t="s">
        <v>49</v>
      </c>
      <c r="C20" s="22" t="s">
        <v>40</v>
      </c>
      <c r="D20" s="18">
        <v>947.6</v>
      </c>
      <c r="E20" s="18">
        <v>736</v>
      </c>
      <c r="F20" s="18">
        <v>27.6</v>
      </c>
      <c r="G20" s="18">
        <v>184</v>
      </c>
      <c r="H20" s="20">
        <v>236.9</v>
      </c>
      <c r="I20" s="21">
        <f t="shared" si="0"/>
        <v>118.45</v>
      </c>
      <c r="J20" s="21">
        <f t="shared" si="1"/>
        <v>47.38</v>
      </c>
      <c r="K20" s="21">
        <f t="shared" si="2"/>
        <v>35.535</v>
      </c>
      <c r="L20" s="21">
        <v>35.54</v>
      </c>
      <c r="M20" s="22" t="s">
        <v>41</v>
      </c>
      <c r="N20" s="22" t="s">
        <v>27</v>
      </c>
      <c r="O20" s="22" t="s">
        <v>47</v>
      </c>
    </row>
    <row r="21" customHeight="1" spans="1:15">
      <c r="A21" s="18">
        <v>17</v>
      </c>
      <c r="B21" s="23" t="s">
        <v>50</v>
      </c>
      <c r="C21" s="22" t="s">
        <v>40</v>
      </c>
      <c r="D21" s="18">
        <v>947.6</v>
      </c>
      <c r="E21" s="18">
        <v>736</v>
      </c>
      <c r="F21" s="18">
        <v>27.6</v>
      </c>
      <c r="G21" s="18">
        <v>184</v>
      </c>
      <c r="H21" s="20">
        <v>236.9</v>
      </c>
      <c r="I21" s="21">
        <f t="shared" si="0"/>
        <v>118.45</v>
      </c>
      <c r="J21" s="21">
        <f t="shared" si="1"/>
        <v>47.38</v>
      </c>
      <c r="K21" s="21">
        <f t="shared" si="2"/>
        <v>35.535</v>
      </c>
      <c r="L21" s="21">
        <v>35.54</v>
      </c>
      <c r="M21" s="22" t="s">
        <v>41</v>
      </c>
      <c r="N21" s="22" t="s">
        <v>27</v>
      </c>
      <c r="O21" s="22" t="s">
        <v>47</v>
      </c>
    </row>
    <row r="22" customHeight="1" spans="1:15">
      <c r="A22" s="18">
        <v>18</v>
      </c>
      <c r="B22" s="23" t="s">
        <v>51</v>
      </c>
      <c r="C22" s="26" t="s">
        <v>52</v>
      </c>
      <c r="D22" s="27">
        <v>564.13</v>
      </c>
      <c r="E22" s="18">
        <v>438.16</v>
      </c>
      <c r="F22" s="18">
        <v>16.43</v>
      </c>
      <c r="G22" s="18">
        <v>109.54</v>
      </c>
      <c r="H22" s="21">
        <v>141.03</v>
      </c>
      <c r="I22" s="21">
        <v>70.52</v>
      </c>
      <c r="J22" s="21">
        <v>28.21</v>
      </c>
      <c r="K22" s="21">
        <v>21.15</v>
      </c>
      <c r="L22" s="21">
        <v>21.15</v>
      </c>
      <c r="M22" s="28" t="s">
        <v>53</v>
      </c>
      <c r="N22" s="22" t="s">
        <v>25</v>
      </c>
      <c r="O22" s="22" t="s">
        <v>23</v>
      </c>
    </row>
    <row r="23" customHeight="1" spans="1:15">
      <c r="A23" s="18">
        <v>19</v>
      </c>
      <c r="B23" s="23" t="s">
        <v>54</v>
      </c>
      <c r="C23" s="26" t="s">
        <v>52</v>
      </c>
      <c r="D23" s="27">
        <v>564.13</v>
      </c>
      <c r="E23" s="18">
        <v>438.16</v>
      </c>
      <c r="F23" s="18">
        <v>16.43</v>
      </c>
      <c r="G23" s="18">
        <v>109.54</v>
      </c>
      <c r="H23" s="21">
        <v>141.03</v>
      </c>
      <c r="I23" s="21">
        <v>70.52</v>
      </c>
      <c r="J23" s="21">
        <v>28.21</v>
      </c>
      <c r="K23" s="21">
        <v>21.15</v>
      </c>
      <c r="L23" s="21">
        <v>21.15</v>
      </c>
      <c r="M23" s="28" t="s">
        <v>53</v>
      </c>
      <c r="N23" s="22" t="s">
        <v>25</v>
      </c>
      <c r="O23" s="22" t="s">
        <v>23</v>
      </c>
    </row>
    <row r="24" customHeight="1" spans="1:15">
      <c r="A24" s="18">
        <v>20</v>
      </c>
      <c r="B24" s="23" t="s">
        <v>55</v>
      </c>
      <c r="C24" s="26" t="s">
        <v>52</v>
      </c>
      <c r="D24" s="27">
        <v>564.13</v>
      </c>
      <c r="E24" s="18">
        <v>438.16</v>
      </c>
      <c r="F24" s="18">
        <v>16.43</v>
      </c>
      <c r="G24" s="18">
        <v>109.54</v>
      </c>
      <c r="H24" s="21">
        <v>141.03</v>
      </c>
      <c r="I24" s="21">
        <v>70.52</v>
      </c>
      <c r="J24" s="21">
        <v>28.21</v>
      </c>
      <c r="K24" s="21">
        <v>21.15</v>
      </c>
      <c r="L24" s="21">
        <v>21.15</v>
      </c>
      <c r="M24" s="28" t="s">
        <v>53</v>
      </c>
      <c r="N24" s="22" t="s">
        <v>27</v>
      </c>
      <c r="O24" s="22" t="s">
        <v>23</v>
      </c>
    </row>
    <row r="25" customHeight="1" spans="1:15">
      <c r="A25" s="18">
        <v>21</v>
      </c>
      <c r="B25" s="23" t="s">
        <v>56</v>
      </c>
      <c r="C25" s="22" t="s">
        <v>57</v>
      </c>
      <c r="D25" s="27">
        <v>936.28</v>
      </c>
      <c r="E25" s="18">
        <v>736</v>
      </c>
      <c r="F25" s="18">
        <v>27.6</v>
      </c>
      <c r="G25" s="18">
        <v>172.68</v>
      </c>
      <c r="H25" s="21">
        <v>234.07</v>
      </c>
      <c r="I25" s="21">
        <f t="shared" ref="I25:I33" si="3">H25*0.5</f>
        <v>117.035</v>
      </c>
      <c r="J25" s="21">
        <f t="shared" ref="J25:J33" si="4">H25*0.2</f>
        <v>46.814</v>
      </c>
      <c r="K25" s="21">
        <f t="shared" ref="K25:K33" si="5">H25*0.15</f>
        <v>35.1105</v>
      </c>
      <c r="L25" s="21">
        <v>35.11</v>
      </c>
      <c r="M25" s="22" t="s">
        <v>41</v>
      </c>
      <c r="N25" s="22" t="s">
        <v>27</v>
      </c>
      <c r="O25" s="22" t="s">
        <v>58</v>
      </c>
    </row>
    <row r="26" customHeight="1" spans="1:15">
      <c r="A26" s="18">
        <v>22</v>
      </c>
      <c r="B26" s="23" t="s">
        <v>59</v>
      </c>
      <c r="C26" s="22" t="s">
        <v>57</v>
      </c>
      <c r="D26" s="27">
        <v>936.28</v>
      </c>
      <c r="E26" s="18">
        <v>736</v>
      </c>
      <c r="F26" s="18">
        <v>27.6</v>
      </c>
      <c r="G26" s="18">
        <v>172.68</v>
      </c>
      <c r="H26" s="21">
        <v>234.07</v>
      </c>
      <c r="I26" s="21">
        <f t="shared" si="3"/>
        <v>117.035</v>
      </c>
      <c r="J26" s="21">
        <f t="shared" si="4"/>
        <v>46.814</v>
      </c>
      <c r="K26" s="21">
        <f t="shared" si="5"/>
        <v>35.1105</v>
      </c>
      <c r="L26" s="21">
        <v>35.11</v>
      </c>
      <c r="M26" s="22" t="s">
        <v>41</v>
      </c>
      <c r="N26" s="22" t="s">
        <v>27</v>
      </c>
      <c r="O26" s="22" t="s">
        <v>58</v>
      </c>
    </row>
    <row r="27" customHeight="1" spans="1:15">
      <c r="A27" s="18">
        <v>23</v>
      </c>
      <c r="B27" s="23" t="s">
        <v>60</v>
      </c>
      <c r="C27" s="22" t="s">
        <v>57</v>
      </c>
      <c r="D27" s="23">
        <v>936.28</v>
      </c>
      <c r="E27" s="18">
        <v>736</v>
      </c>
      <c r="F27" s="18">
        <v>27.6</v>
      </c>
      <c r="G27" s="18">
        <v>172.68</v>
      </c>
      <c r="H27" s="21">
        <v>234.07</v>
      </c>
      <c r="I27" s="21">
        <f t="shared" si="3"/>
        <v>117.035</v>
      </c>
      <c r="J27" s="21">
        <f t="shared" si="4"/>
        <v>46.814</v>
      </c>
      <c r="K27" s="21">
        <f t="shared" si="5"/>
        <v>35.1105</v>
      </c>
      <c r="L27" s="21">
        <v>35.11</v>
      </c>
      <c r="M27" s="22" t="s">
        <v>41</v>
      </c>
      <c r="N27" s="22" t="s">
        <v>27</v>
      </c>
      <c r="O27" s="22" t="s">
        <v>58</v>
      </c>
    </row>
    <row r="28" customHeight="1" spans="1:15">
      <c r="A28" s="18">
        <v>24</v>
      </c>
      <c r="B28" s="23" t="s">
        <v>61</v>
      </c>
      <c r="C28" s="22" t="s">
        <v>57</v>
      </c>
      <c r="D28" s="27">
        <v>936.28</v>
      </c>
      <c r="E28" s="18">
        <v>736</v>
      </c>
      <c r="F28" s="18">
        <v>27.6</v>
      </c>
      <c r="G28" s="18">
        <v>172.68</v>
      </c>
      <c r="H28" s="21">
        <v>234.07</v>
      </c>
      <c r="I28" s="21">
        <f t="shared" si="3"/>
        <v>117.035</v>
      </c>
      <c r="J28" s="21">
        <f t="shared" si="4"/>
        <v>46.814</v>
      </c>
      <c r="K28" s="21">
        <f t="shared" si="5"/>
        <v>35.1105</v>
      </c>
      <c r="L28" s="21">
        <v>35.11</v>
      </c>
      <c r="M28" s="22" t="s">
        <v>41</v>
      </c>
      <c r="N28" s="22" t="s">
        <v>27</v>
      </c>
      <c r="O28" s="22" t="s">
        <v>58</v>
      </c>
    </row>
    <row r="29" customHeight="1" spans="1:15">
      <c r="A29" s="18">
        <v>25</v>
      </c>
      <c r="B29" s="23" t="s">
        <v>62</v>
      </c>
      <c r="C29" s="22" t="s">
        <v>57</v>
      </c>
      <c r="D29" s="27">
        <v>936.28</v>
      </c>
      <c r="E29" s="18">
        <v>736</v>
      </c>
      <c r="F29" s="18">
        <v>27.6</v>
      </c>
      <c r="G29" s="18">
        <v>172.68</v>
      </c>
      <c r="H29" s="21">
        <v>234.07</v>
      </c>
      <c r="I29" s="21">
        <f t="shared" si="3"/>
        <v>117.035</v>
      </c>
      <c r="J29" s="21">
        <f t="shared" si="4"/>
        <v>46.814</v>
      </c>
      <c r="K29" s="21">
        <f t="shared" si="5"/>
        <v>35.1105</v>
      </c>
      <c r="L29" s="21">
        <v>35.11</v>
      </c>
      <c r="M29" s="22" t="s">
        <v>41</v>
      </c>
      <c r="N29" s="22" t="s">
        <v>27</v>
      </c>
      <c r="O29" s="22" t="s">
        <v>58</v>
      </c>
    </row>
    <row r="30" customHeight="1" spans="1:15">
      <c r="A30" s="18">
        <v>26</v>
      </c>
      <c r="B30" s="23" t="s">
        <v>63</v>
      </c>
      <c r="C30" s="22" t="s">
        <v>57</v>
      </c>
      <c r="D30" s="27">
        <v>936.28</v>
      </c>
      <c r="E30" s="18">
        <v>736</v>
      </c>
      <c r="F30" s="18">
        <v>27.6</v>
      </c>
      <c r="G30" s="18">
        <v>172.68</v>
      </c>
      <c r="H30" s="21">
        <v>234.07</v>
      </c>
      <c r="I30" s="21">
        <f t="shared" si="3"/>
        <v>117.035</v>
      </c>
      <c r="J30" s="21">
        <f t="shared" si="4"/>
        <v>46.814</v>
      </c>
      <c r="K30" s="21">
        <f t="shared" si="5"/>
        <v>35.1105</v>
      </c>
      <c r="L30" s="21">
        <v>35.11</v>
      </c>
      <c r="M30" s="22" t="s">
        <v>41</v>
      </c>
      <c r="N30" s="22" t="s">
        <v>27</v>
      </c>
      <c r="O30" s="22" t="s">
        <v>58</v>
      </c>
    </row>
    <row r="31" customHeight="1" spans="1:15">
      <c r="A31" s="18">
        <v>27</v>
      </c>
      <c r="B31" s="23" t="s">
        <v>64</v>
      </c>
      <c r="C31" s="22" t="s">
        <v>57</v>
      </c>
      <c r="D31" s="27">
        <v>936.28</v>
      </c>
      <c r="E31" s="18">
        <v>736</v>
      </c>
      <c r="F31" s="18">
        <v>27.6</v>
      </c>
      <c r="G31" s="18">
        <v>172.68</v>
      </c>
      <c r="H31" s="21">
        <v>234.07</v>
      </c>
      <c r="I31" s="21">
        <f t="shared" si="3"/>
        <v>117.035</v>
      </c>
      <c r="J31" s="21">
        <f t="shared" si="4"/>
        <v>46.814</v>
      </c>
      <c r="K31" s="21">
        <f t="shared" si="5"/>
        <v>35.1105</v>
      </c>
      <c r="L31" s="21">
        <v>35.11</v>
      </c>
      <c r="M31" s="22" t="s">
        <v>41</v>
      </c>
      <c r="N31" s="22" t="s">
        <v>27</v>
      </c>
      <c r="O31" s="22" t="s">
        <v>58</v>
      </c>
    </row>
    <row r="32" customHeight="1" spans="1:15">
      <c r="A32" s="18">
        <v>28</v>
      </c>
      <c r="B32" s="23" t="s">
        <v>65</v>
      </c>
      <c r="C32" s="22" t="s">
        <v>57</v>
      </c>
      <c r="D32" s="27">
        <v>936.28</v>
      </c>
      <c r="E32" s="18">
        <v>736</v>
      </c>
      <c r="F32" s="18">
        <v>27.6</v>
      </c>
      <c r="G32" s="18">
        <v>172.68</v>
      </c>
      <c r="H32" s="21">
        <v>234.07</v>
      </c>
      <c r="I32" s="21">
        <f t="shared" si="3"/>
        <v>117.035</v>
      </c>
      <c r="J32" s="21">
        <f t="shared" si="4"/>
        <v>46.814</v>
      </c>
      <c r="K32" s="21">
        <f t="shared" si="5"/>
        <v>35.1105</v>
      </c>
      <c r="L32" s="21">
        <v>35.11</v>
      </c>
      <c r="M32" s="22" t="s">
        <v>41</v>
      </c>
      <c r="N32" s="22" t="s">
        <v>27</v>
      </c>
      <c r="O32" s="22" t="s">
        <v>58</v>
      </c>
    </row>
    <row r="33" customHeight="1" spans="1:15">
      <c r="A33" s="18">
        <v>29</v>
      </c>
      <c r="B33" s="23" t="s">
        <v>66</v>
      </c>
      <c r="C33" s="22" t="s">
        <v>57</v>
      </c>
      <c r="D33" s="27">
        <v>936.28</v>
      </c>
      <c r="E33" s="18">
        <v>736</v>
      </c>
      <c r="F33" s="18">
        <v>27.6</v>
      </c>
      <c r="G33" s="18">
        <v>172.68</v>
      </c>
      <c r="H33" s="21">
        <v>234.07</v>
      </c>
      <c r="I33" s="21">
        <f t="shared" si="3"/>
        <v>117.035</v>
      </c>
      <c r="J33" s="21">
        <f t="shared" si="4"/>
        <v>46.814</v>
      </c>
      <c r="K33" s="21">
        <f t="shared" si="5"/>
        <v>35.1105</v>
      </c>
      <c r="L33" s="21">
        <v>35.11</v>
      </c>
      <c r="M33" s="22" t="s">
        <v>41</v>
      </c>
      <c r="N33" s="22" t="s">
        <v>27</v>
      </c>
      <c r="O33" s="22" t="s">
        <v>58</v>
      </c>
    </row>
    <row r="34" customHeight="1" spans="1:15">
      <c r="A34" s="29" t="s">
        <v>67</v>
      </c>
      <c r="B34" s="30"/>
      <c r="C34" s="30"/>
      <c r="D34" s="18">
        <f t="shared" ref="D34:L34" si="6">SUM(D5:D33)</f>
        <v>24315.93</v>
      </c>
      <c r="E34" s="18">
        <f t="shared" si="6"/>
        <v>18978.48</v>
      </c>
      <c r="F34" s="18">
        <f t="shared" si="6"/>
        <v>711.69</v>
      </c>
      <c r="G34" s="18">
        <f t="shared" si="6"/>
        <v>4625.76</v>
      </c>
      <c r="H34" s="18">
        <f t="shared" si="6"/>
        <v>6078.99</v>
      </c>
      <c r="I34" s="27">
        <f t="shared" si="6"/>
        <v>3039.51</v>
      </c>
      <c r="J34" s="27">
        <f t="shared" si="6"/>
        <v>1215.81</v>
      </c>
      <c r="K34" s="27">
        <f t="shared" si="6"/>
        <v>911.835</v>
      </c>
      <c r="L34" s="27">
        <f t="shared" si="6"/>
        <v>911.8955</v>
      </c>
      <c r="M34" s="29" t="s">
        <v>68</v>
      </c>
      <c r="N34" s="30"/>
      <c r="O34" s="31"/>
    </row>
  </sheetData>
  <mergeCells count="13">
    <mergeCell ref="B1:N1"/>
    <mergeCell ref="H2:I2"/>
    <mergeCell ref="K2:O2"/>
    <mergeCell ref="D3:G3"/>
    <mergeCell ref="H3:L3"/>
    <mergeCell ref="A34:C34"/>
    <mergeCell ref="M34:O34"/>
    <mergeCell ref="A3:A4"/>
    <mergeCell ref="B3:B4"/>
    <mergeCell ref="C3:C4"/>
    <mergeCell ref="M3:M4"/>
    <mergeCell ref="N3:N4"/>
    <mergeCell ref="O3:O4"/>
  </mergeCells>
  <conditionalFormatting sqref="B12:B17">
    <cfRule type="duplicateValues" dxfId="0" priority="8"/>
    <cfRule type="duplicateValues" dxfId="0" priority="9"/>
  </conditionalFormatting>
  <conditionalFormatting sqref="B22:B24">
    <cfRule type="duplicateValues" dxfId="0" priority="5"/>
    <cfRule type="duplicateValues" dxfId="0" priority="6"/>
    <cfRule type="duplicateValues" dxfId="0" priority="7"/>
  </conditionalFormatting>
  <conditionalFormatting sqref="B25:B33">
    <cfRule type="duplicateValues" dxfId="0" priority="1"/>
    <cfRule type="duplicateValues" dxfId="0" priority="2"/>
  </conditionalFormatting>
  <conditionalFormatting sqref="B31:B33">
    <cfRule type="duplicateValues" dxfId="0" priority="3"/>
  </conditionalFormatting>
  <conditionalFormatting sqref="B25 B28:B29">
    <cfRule type="duplicateValues" dxfId="0" priority="4"/>
  </conditionalFormatting>
  <pageMargins left="0.751388888888889" right="0.751388888888889" top="1.02361111111111" bottom="0.275" header="0.5" footer="0.5"/>
  <pageSetup paperSize="9" scale="8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2025-11-13T02:56:17Z</dcterms:created>
  <dcterms:modified xsi:type="dcterms:W3CDTF">2025-11-13T03:35:33Z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EE31B9C5C35E4DE58204CC95D093955B_11</vt:lpwstr>
  </property>
  <property fmtid="{D5CDD505-2E9C-101B-9397-08002B2CF9AE}" pid="3" name="KSOProductBuildVer">
    <vt:lpwstr>2052-12.1.0.23542</vt:lpwstr>
  </property>
</Properties>
</file>