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 sheetId="1" r:id="rId1"/>
  </sheets>
  <definedNames>
    <definedName name="_xlnm._FilterDatabase" localSheetId="0" hidden="1">公示!$A$4:$O$35</definedName>
    <definedName name="_xlnm.Print_Titles" localSheetId="0">公示!$1:$4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<sst xmlns="http://schemas.openxmlformats.org/spreadsheetml/2006/main" count="163" uniqueCount="79">
  <si>
    <t>临泽县重点行业领域中小微企业吸纳重点人群就业社保补贴资金发放公示表</t>
  </si>
  <si>
    <t>序号</t>
  </si>
  <si>
    <t>姓名</t>
  </si>
  <si>
    <t>单位名称</t>
  </si>
  <si>
    <t>缴费金额（元）</t>
  </si>
  <si>
    <t xml:space="preserve">补贴金额（元）（25%）
</t>
  </si>
  <si>
    <t>补贴期限</t>
  </si>
  <si>
    <t>人员类型</t>
  </si>
  <si>
    <t>企业类型</t>
  </si>
  <si>
    <t>小计</t>
  </si>
  <si>
    <t>养老</t>
  </si>
  <si>
    <t>失业</t>
  </si>
  <si>
    <t>医疗</t>
  </si>
  <si>
    <t>中央（50%）</t>
  </si>
  <si>
    <t>省（20%）</t>
  </si>
  <si>
    <t>市（15%）</t>
  </si>
  <si>
    <t>县（15%）</t>
  </si>
  <si>
    <t>张海霞</t>
  </si>
  <si>
    <t>临泽县祁连红枣业开发有限公司</t>
  </si>
  <si>
    <t>2025年4月
至7月</t>
  </si>
  <si>
    <t>登记失业半年以上人员</t>
  </si>
  <si>
    <t>专精特新企业</t>
  </si>
  <si>
    <t>刘吉超</t>
  </si>
  <si>
    <t>甘肃良润种业有限责任公司</t>
  </si>
  <si>
    <t>2025年1月
至8月</t>
  </si>
  <si>
    <t>2025届高校毕业生</t>
  </si>
  <si>
    <t>现代农业</t>
  </si>
  <si>
    <t>独江</t>
  </si>
  <si>
    <t>2025年4月
至8月</t>
  </si>
  <si>
    <t>2023届离校未就业高校毕业生</t>
  </si>
  <si>
    <t>马义伟</t>
  </si>
  <si>
    <t>甘肃莫高宏远农业科技有限公司</t>
  </si>
  <si>
    <t>规模以上先进制造业</t>
  </si>
  <si>
    <t>柴琪</t>
  </si>
  <si>
    <t>王荣亭</t>
  </si>
  <si>
    <t>甘肃润丰源农业开发有限责任公司</t>
  </si>
  <si>
    <t>2025年1-8月</t>
  </si>
  <si>
    <t>霍芸芸</t>
  </si>
  <si>
    <t>2025年4-8月</t>
  </si>
  <si>
    <t>2024届离校未就业高校毕业生</t>
  </si>
  <si>
    <t>白文阳</t>
  </si>
  <si>
    <t>张兴虎</t>
  </si>
  <si>
    <t>甘肃鸿泽农业开发有限公司</t>
  </si>
  <si>
    <t>防止返贫监测对象</t>
  </si>
  <si>
    <t>张泽阳</t>
  </si>
  <si>
    <t>临泽县金海种业有限公司</t>
  </si>
  <si>
    <t>谷青妍</t>
  </si>
  <si>
    <t>央尊（甘肃）牦牛乳业有限公司</t>
  </si>
  <si>
    <t>王雅馨</t>
  </si>
  <si>
    <t>田悦</t>
  </si>
  <si>
    <t>张福</t>
  </si>
  <si>
    <t>临泽宏鑫矿产实业有限公司</t>
  </si>
  <si>
    <t>宋亚楠</t>
  </si>
  <si>
    <t>能源和有色冶金制造业</t>
  </si>
  <si>
    <t>程文刚</t>
  </si>
  <si>
    <t>赵杰</t>
  </si>
  <si>
    <t>彭泉</t>
  </si>
  <si>
    <t>易事特（张掖）储能技术有限公司</t>
  </si>
  <si>
    <t>2025年8月</t>
  </si>
  <si>
    <t>装备制造业</t>
  </si>
  <si>
    <t>毛俊德</t>
  </si>
  <si>
    <t>周亮</t>
  </si>
  <si>
    <t>2025年5月至8月</t>
  </si>
  <si>
    <t>罗凯</t>
  </si>
  <si>
    <t>狄梦成</t>
  </si>
  <si>
    <t>2025年5月
至8月</t>
  </si>
  <si>
    <r>
      <rPr>
        <sz val="11"/>
        <color theme="1"/>
        <rFont val="仿宋_GB2312"/>
        <charset val="134"/>
      </rPr>
      <t>王永</t>
    </r>
    <r>
      <rPr>
        <sz val="11"/>
        <color theme="1"/>
        <rFont val="宋体"/>
        <charset val="134"/>
      </rPr>
      <t>璘</t>
    </r>
  </si>
  <si>
    <t>王世安</t>
  </si>
  <si>
    <t>张文荣</t>
  </si>
  <si>
    <t>张万禄</t>
  </si>
  <si>
    <t>和玉杰</t>
  </si>
  <si>
    <t>甘肃亚盛实业（集团）股份有限公司临泽分公司</t>
  </si>
  <si>
    <t>2025年9月</t>
  </si>
  <si>
    <t>金旺</t>
  </si>
  <si>
    <t>付文静</t>
  </si>
  <si>
    <t>运和</t>
  </si>
  <si>
    <t>临泽县新华草业有限责任公司</t>
  </si>
  <si>
    <t>2025年1月
至10月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</si>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</sst>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20"/>
      <color theme="1"/>
      <name val="宋体"/>
      <charset val="134"/>
      <scheme val="minor"/>
    </font>
    <font>
      <sz val="12"/>
      <color theme="1"/>
      <name val="仿宋_GB2312"/>
      <charset val="134"/>
    </font>
    <font>
      <sz val="11"/>
      <color theme="1"/>
      <name val="仿宋_GB2312"/>
      <charset val="134"/>
    </font>
    <font>
      <b/>
      <sz val="11"/>
      <color rgb="FFFF0000"/>
      <name val="仿宋_GB2312"/>
      <charset val="134"/>
    </font>
    <font>
      <sz val="11"/>
      <name val="仿宋_GB2312"/>
      <charset val="134"/>
    </font>
    <font>
      <sz val="11"/>
      <color rgb="FFFF0000"/>
      <name val="仿宋_GB2312"/>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31" fontId="2" fillId="0" borderId="0" xfId="0" applyNumberFormat="1"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3" fillId="0" borderId="6" xfId="0" applyFont="1" applyBorder="1" applyAlignment="1">
      <alignment horizontal="center" vertical="center"/>
    </xf>
    <xf numFmtId="0" fontId="3" fillId="2" borderId="6" xfId="49" applyNumberFormat="1" applyFont="1" applyFill="1" applyBorder="1" applyAlignment="1">
      <alignment horizontal="center" vertical="center" wrapText="1" shrinkToFit="1"/>
    </xf>
    <xf numFmtId="0" fontId="3" fillId="2" borderId="6" xfId="49"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vertical="center"/>
    </xf>
    <xf numFmtId="0" fontId="5" fillId="2" borderId="6" xfId="49" applyNumberFormat="1" applyFont="1" applyFill="1" applyBorder="1" applyAlignment="1">
      <alignment horizontal="center" vertical="center" wrapText="1" shrinkToFit="1"/>
    </xf>
    <xf numFmtId="49" fontId="3"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4" fillId="0" borderId="6" xfId="0" applyNumberFormat="1" applyFont="1" applyBorder="1" applyAlignment="1">
      <alignment horizontal="center" vertical="center"/>
    </xf>
    <xf numFmtId="49" fontId="3"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57" fontId="3" fillId="0" borderId="6" xfId="0" applyNumberFormat="1" applyFont="1" applyBorder="1" applyAlignment="1">
      <alignment horizontal="center" vertical="center"/>
    </xf>
    <xf numFmtId="49" fontId="6" fillId="0" borderId="7"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tabSelected="1" workbookViewId="0">
      <pane ySplit="4" topLeftCell="A5" activePane="bottomLeft" state="frozen"/>
      <selection/>
      <selection pane="bottomLeft" activeCell="J33" sqref="J33"/>
    </sheetView>
  </sheetViews>
  <sheetFormatPr defaultColWidth="9" defaultRowHeight="13.5"/>
  <cols>
    <col min="1" max="1" width="4.225" style="2" customWidth="1"/>
    <col min="2" max="2" width="7.10833333333333" style="2" customWidth="1"/>
    <col min="3" max="3" width="20.225" style="2" customWidth="1"/>
    <col min="4" max="7" width="8.75" style="2" customWidth="1"/>
    <col min="8" max="12" width="10.625" style="2" customWidth="1"/>
    <col min="13" max="13" width="11.125" style="2" customWidth="1"/>
    <col min="14" max="14" width="17.125" style="3" customWidth="1"/>
    <col min="15" max="15" width="13" style="2" customWidth="1"/>
    <col min="16" max="16384" width="9" style="2"/>
  </cols>
  <sheetData>
    <row r="1" ht="34" customHeight="1" spans="2:14">
      <c r="B1" s="4" t="s">
        <v>0</v>
      </c>
      <c r="C1" s="4"/>
      <c r="D1" s="4"/>
      <c r="E1" s="4"/>
      <c r="F1" s="4"/>
      <c r="G1" s="4"/>
      <c r="H1" s="4"/>
      <c r="I1" s="4"/>
      <c r="J1" s="4"/>
      <c r="K1" s="4"/>
      <c r="L1" s="4"/>
      <c r="M1" s="4"/>
      <c r="N1" s="4"/>
    </row>
    <row r="2" ht="34" customHeight="1" spans="1:14">
      <c r="A2" s="5"/>
      <c r="B2" s="6"/>
      <c r="C2" s="6"/>
      <c r="D2" s="6"/>
      <c r="E2" s="6"/>
      <c r="F2" s="6"/>
      <c r="G2" s="6"/>
      <c r="H2" s="7"/>
      <c r="I2" s="7"/>
      <c r="J2" s="7"/>
      <c r="K2" s="7"/>
      <c r="L2" s="7"/>
      <c r="M2" s="7"/>
      <c r="N2" s="6"/>
    </row>
    <row r="3" ht="25" customHeight="1" spans="1:15">
      <c r="A3" s="8" t="s">
        <v>1</v>
      </c>
      <c r="B3" s="8" t="s">
        <v>2</v>
      </c>
      <c r="C3" s="8" t="s">
        <v>3</v>
      </c>
      <c r="D3" s="9" t="s">
        <v>4</v>
      </c>
      <c r="E3" s="10"/>
      <c r="F3" s="10"/>
      <c r="G3" s="11"/>
      <c r="H3" s="9" t="s">
        <v>5</v>
      </c>
      <c r="I3" s="10"/>
      <c r="J3" s="10"/>
      <c r="K3" s="10"/>
      <c r="L3" s="10"/>
      <c r="M3" s="8" t="s">
        <v>6</v>
      </c>
      <c r="N3" s="8" t="s">
        <v>7</v>
      </c>
      <c r="O3" s="13" t="s">
        <v>8</v>
      </c>
    </row>
    <row r="4" ht="25" customHeight="1" spans="1:15">
      <c r="A4" s="12"/>
      <c r="B4" s="12"/>
      <c r="C4" s="12"/>
      <c r="D4" s="13" t="s">
        <v>9</v>
      </c>
      <c r="E4" s="13" t="s">
        <v>10</v>
      </c>
      <c r="F4" s="13" t="s">
        <v>11</v>
      </c>
      <c r="G4" s="13" t="s">
        <v>12</v>
      </c>
      <c r="H4" s="14" t="s">
        <v>9</v>
      </c>
      <c r="I4" s="13" t="s">
        <v>13</v>
      </c>
      <c r="J4" s="13" t="s">
        <v>14</v>
      </c>
      <c r="K4" s="13" t="s">
        <v>15</v>
      </c>
      <c r="L4" s="13" t="s">
        <v>16</v>
      </c>
      <c r="M4" s="12"/>
      <c r="N4" s="12"/>
      <c r="O4" s="13"/>
    </row>
    <row r="5" s="1" customFormat="1" ht="42" customHeight="1" spans="1:15">
      <c r="A5" s="15">
        <v>1</v>
      </c>
      <c r="B5" s="15" t="s">
        <v>17</v>
      </c>
      <c r="C5" s="16" t="s">
        <v>18</v>
      </c>
      <c r="D5" s="17">
        <v>1872.56</v>
      </c>
      <c r="E5" s="18">
        <v>1472</v>
      </c>
      <c r="F5" s="18">
        <v>55.2</v>
      </c>
      <c r="G5" s="18">
        <v>345.36</v>
      </c>
      <c r="H5" s="19">
        <v>468.14</v>
      </c>
      <c r="I5" s="34">
        <f t="shared" ref="I5:I30" si="0">H5*0.5</f>
        <v>234.07</v>
      </c>
      <c r="J5" s="34">
        <f>I5*0.4</f>
        <v>93.628</v>
      </c>
      <c r="K5" s="34">
        <f t="shared" ref="K5:K30" si="1">H5*0.15</f>
        <v>70.221</v>
      </c>
      <c r="L5" s="34">
        <v>70.221</v>
      </c>
      <c r="M5" s="35" t="s">
        <v>19</v>
      </c>
      <c r="N5" s="36" t="s">
        <v>20</v>
      </c>
      <c r="O5" s="35" t="s">
        <v>21</v>
      </c>
    </row>
    <row r="6" ht="42" customHeight="1" spans="1:15">
      <c r="A6" s="15">
        <v>2</v>
      </c>
      <c r="B6" s="20" t="s">
        <v>22</v>
      </c>
      <c r="C6" s="21" t="s">
        <v>23</v>
      </c>
      <c r="D6" s="15">
        <v>3745.12</v>
      </c>
      <c r="E6" s="15">
        <v>2944</v>
      </c>
      <c r="F6" s="15">
        <v>110.4</v>
      </c>
      <c r="G6" s="15">
        <v>690.72</v>
      </c>
      <c r="H6" s="19">
        <v>936.28</v>
      </c>
      <c r="I6" s="34">
        <f t="shared" si="0"/>
        <v>468.14</v>
      </c>
      <c r="J6" s="34">
        <f>I6*0.4</f>
        <v>187.256</v>
      </c>
      <c r="K6" s="34">
        <f t="shared" si="1"/>
        <v>140.442</v>
      </c>
      <c r="L6" s="34">
        <v>140.442</v>
      </c>
      <c r="M6" s="35" t="s">
        <v>24</v>
      </c>
      <c r="N6" s="35" t="s">
        <v>25</v>
      </c>
      <c r="O6" s="35" t="s">
        <v>26</v>
      </c>
    </row>
    <row r="7" ht="42" customHeight="1" spans="1:15">
      <c r="A7" s="15">
        <v>3</v>
      </c>
      <c r="B7" s="15" t="s">
        <v>27</v>
      </c>
      <c r="C7" s="21" t="s">
        <v>23</v>
      </c>
      <c r="D7" s="15">
        <v>2340.7</v>
      </c>
      <c r="E7" s="15">
        <v>1840</v>
      </c>
      <c r="F7" s="15">
        <v>69</v>
      </c>
      <c r="G7" s="15">
        <v>431.7</v>
      </c>
      <c r="H7" s="19">
        <v>585.18</v>
      </c>
      <c r="I7" s="34">
        <f t="shared" si="0"/>
        <v>292.59</v>
      </c>
      <c r="J7" s="34">
        <f t="shared" ref="J7:J30" si="2">H7*0.2</f>
        <v>117.036</v>
      </c>
      <c r="K7" s="34">
        <f t="shared" si="1"/>
        <v>87.777</v>
      </c>
      <c r="L7" s="34">
        <v>87.777</v>
      </c>
      <c r="M7" s="35" t="s">
        <v>28</v>
      </c>
      <c r="N7" s="35" t="s">
        <v>29</v>
      </c>
      <c r="O7" s="35" t="s">
        <v>26</v>
      </c>
    </row>
    <row r="8" s="1" customFormat="1" ht="42" customHeight="1" spans="1:15">
      <c r="A8" s="15">
        <v>4</v>
      </c>
      <c r="B8" s="15" t="s">
        <v>30</v>
      </c>
      <c r="C8" s="16" t="s">
        <v>31</v>
      </c>
      <c r="D8" s="15">
        <v>473.8</v>
      </c>
      <c r="E8" s="15">
        <v>368</v>
      </c>
      <c r="F8" s="15">
        <v>13.8</v>
      </c>
      <c r="G8" s="15">
        <v>92</v>
      </c>
      <c r="H8" s="19">
        <v>118.45</v>
      </c>
      <c r="I8" s="34">
        <f t="shared" si="0"/>
        <v>59.225</v>
      </c>
      <c r="J8" s="34">
        <f t="shared" si="2"/>
        <v>23.69</v>
      </c>
      <c r="K8" s="34">
        <f t="shared" si="1"/>
        <v>17.7675</v>
      </c>
      <c r="L8" s="34">
        <v>17.7675</v>
      </c>
      <c r="M8" s="37">
        <v>45901</v>
      </c>
      <c r="N8" s="35" t="s">
        <v>25</v>
      </c>
      <c r="O8" s="35" t="s">
        <v>32</v>
      </c>
    </row>
    <row r="9" s="1" customFormat="1" ht="42" customHeight="1" spans="1:15">
      <c r="A9" s="15">
        <v>5</v>
      </c>
      <c r="B9" s="15" t="s">
        <v>33</v>
      </c>
      <c r="C9" s="16" t="s">
        <v>31</v>
      </c>
      <c r="D9" s="15">
        <v>473.8</v>
      </c>
      <c r="E9" s="15">
        <v>368</v>
      </c>
      <c r="F9" s="15">
        <v>13.8</v>
      </c>
      <c r="G9" s="15">
        <v>92</v>
      </c>
      <c r="H9" s="19">
        <v>118.45</v>
      </c>
      <c r="I9" s="34">
        <f t="shared" si="0"/>
        <v>59.225</v>
      </c>
      <c r="J9" s="34">
        <f t="shared" si="2"/>
        <v>23.69</v>
      </c>
      <c r="K9" s="34">
        <f t="shared" si="1"/>
        <v>17.7675</v>
      </c>
      <c r="L9" s="34">
        <v>17.7675</v>
      </c>
      <c r="M9" s="37">
        <v>45901</v>
      </c>
      <c r="N9" s="35" t="s">
        <v>25</v>
      </c>
      <c r="O9" s="35" t="s">
        <v>32</v>
      </c>
    </row>
    <row r="10" s="1" customFormat="1" ht="42" customHeight="1" spans="1:15">
      <c r="A10" s="15">
        <v>6</v>
      </c>
      <c r="B10" s="15" t="s">
        <v>34</v>
      </c>
      <c r="C10" s="16" t="s">
        <v>35</v>
      </c>
      <c r="D10" s="15">
        <v>3790.4</v>
      </c>
      <c r="E10" s="15">
        <v>2944</v>
      </c>
      <c r="F10" s="15">
        <v>110.4</v>
      </c>
      <c r="G10" s="15">
        <v>736</v>
      </c>
      <c r="H10" s="19">
        <v>947.6</v>
      </c>
      <c r="I10" s="34">
        <f t="shared" si="0"/>
        <v>473.8</v>
      </c>
      <c r="J10" s="34">
        <f t="shared" si="2"/>
        <v>189.52</v>
      </c>
      <c r="K10" s="34">
        <f t="shared" si="1"/>
        <v>142.14</v>
      </c>
      <c r="L10" s="34">
        <v>142.14</v>
      </c>
      <c r="M10" s="15" t="s">
        <v>36</v>
      </c>
      <c r="N10" s="35" t="s">
        <v>29</v>
      </c>
      <c r="O10" s="35" t="s">
        <v>26</v>
      </c>
    </row>
    <row r="11" ht="42" customHeight="1" spans="1:15">
      <c r="A11" s="15">
        <v>7</v>
      </c>
      <c r="B11" s="15" t="s">
        <v>37</v>
      </c>
      <c r="C11" s="21" t="s">
        <v>35</v>
      </c>
      <c r="D11" s="15">
        <v>2369</v>
      </c>
      <c r="E11" s="15">
        <v>1840</v>
      </c>
      <c r="F11" s="15">
        <v>69</v>
      </c>
      <c r="G11" s="15">
        <v>460</v>
      </c>
      <c r="H11" s="19">
        <v>592.25</v>
      </c>
      <c r="I11" s="34">
        <f t="shared" si="0"/>
        <v>296.125</v>
      </c>
      <c r="J11" s="34">
        <f t="shared" si="2"/>
        <v>118.45</v>
      </c>
      <c r="K11" s="34">
        <f t="shared" si="1"/>
        <v>88.8375</v>
      </c>
      <c r="L11" s="34">
        <v>88.8375</v>
      </c>
      <c r="M11" s="15" t="s">
        <v>38</v>
      </c>
      <c r="N11" s="35" t="s">
        <v>39</v>
      </c>
      <c r="O11" s="35" t="s">
        <v>26</v>
      </c>
    </row>
    <row r="12" ht="42" customHeight="1" spans="1:15">
      <c r="A12" s="15">
        <v>8</v>
      </c>
      <c r="B12" s="15" t="s">
        <v>40</v>
      </c>
      <c r="C12" s="21" t="s">
        <v>35</v>
      </c>
      <c r="D12" s="15">
        <v>3790.4</v>
      </c>
      <c r="E12" s="15">
        <v>2944</v>
      </c>
      <c r="F12" s="15">
        <v>110.4</v>
      </c>
      <c r="G12" s="15">
        <v>736</v>
      </c>
      <c r="H12" s="19">
        <v>947.6</v>
      </c>
      <c r="I12" s="34">
        <f t="shared" si="0"/>
        <v>473.8</v>
      </c>
      <c r="J12" s="34">
        <f t="shared" si="2"/>
        <v>189.52</v>
      </c>
      <c r="K12" s="34">
        <f t="shared" si="1"/>
        <v>142.14</v>
      </c>
      <c r="L12" s="34">
        <v>142.14</v>
      </c>
      <c r="M12" s="15" t="s">
        <v>36</v>
      </c>
      <c r="N12" s="35" t="s">
        <v>25</v>
      </c>
      <c r="O12" s="35" t="s">
        <v>26</v>
      </c>
    </row>
    <row r="13" ht="42" customHeight="1" spans="1:15">
      <c r="A13" s="15">
        <v>9</v>
      </c>
      <c r="B13" s="22" t="s">
        <v>41</v>
      </c>
      <c r="C13" s="23" t="s">
        <v>42</v>
      </c>
      <c r="D13" s="15">
        <v>3790.4</v>
      </c>
      <c r="E13" s="15">
        <v>2944</v>
      </c>
      <c r="F13" s="15">
        <v>110.4</v>
      </c>
      <c r="G13" s="15">
        <v>736</v>
      </c>
      <c r="H13" s="19">
        <v>947.6</v>
      </c>
      <c r="I13" s="34">
        <f t="shared" si="0"/>
        <v>473.8</v>
      </c>
      <c r="J13" s="34">
        <f t="shared" si="2"/>
        <v>189.52</v>
      </c>
      <c r="K13" s="34">
        <f t="shared" si="1"/>
        <v>142.14</v>
      </c>
      <c r="L13" s="34">
        <v>142.14</v>
      </c>
      <c r="M13" s="15" t="s">
        <v>36</v>
      </c>
      <c r="N13" s="35" t="s">
        <v>43</v>
      </c>
      <c r="O13" s="35" t="s">
        <v>21</v>
      </c>
    </row>
    <row r="14" s="1" customFormat="1" ht="42" customHeight="1" spans="1:15">
      <c r="A14" s="15">
        <v>10</v>
      </c>
      <c r="B14" s="22" t="s">
        <v>44</v>
      </c>
      <c r="C14" s="23" t="s">
        <v>45</v>
      </c>
      <c r="D14" s="15">
        <v>3745.12</v>
      </c>
      <c r="E14" s="15">
        <v>2944</v>
      </c>
      <c r="F14" s="15">
        <v>110.4</v>
      </c>
      <c r="G14" s="15">
        <v>690.72</v>
      </c>
      <c r="H14" s="19">
        <v>936.28</v>
      </c>
      <c r="I14" s="34">
        <f t="shared" si="0"/>
        <v>468.14</v>
      </c>
      <c r="J14" s="34">
        <f t="shared" si="2"/>
        <v>187.256</v>
      </c>
      <c r="K14" s="34">
        <f t="shared" si="1"/>
        <v>140.442</v>
      </c>
      <c r="L14" s="34">
        <v>140.442</v>
      </c>
      <c r="M14" s="35" t="s">
        <v>24</v>
      </c>
      <c r="N14" s="35" t="s">
        <v>29</v>
      </c>
      <c r="O14" s="35" t="s">
        <v>26</v>
      </c>
    </row>
    <row r="15" s="1" customFormat="1" ht="42" customHeight="1" spans="1:15">
      <c r="A15" s="15">
        <v>11</v>
      </c>
      <c r="B15" s="24" t="s">
        <v>46</v>
      </c>
      <c r="C15" s="25" t="s">
        <v>47</v>
      </c>
      <c r="D15" s="15">
        <v>468.14</v>
      </c>
      <c r="E15" s="15">
        <v>368</v>
      </c>
      <c r="F15" s="15">
        <v>13.8</v>
      </c>
      <c r="G15" s="15">
        <v>86.34</v>
      </c>
      <c r="H15" s="19">
        <v>117.04</v>
      </c>
      <c r="I15" s="34">
        <f t="shared" si="0"/>
        <v>58.52</v>
      </c>
      <c r="J15" s="34">
        <f t="shared" si="2"/>
        <v>23.408</v>
      </c>
      <c r="K15" s="34">
        <f t="shared" si="1"/>
        <v>17.556</v>
      </c>
      <c r="L15" s="34">
        <v>17.556</v>
      </c>
      <c r="M15" s="37">
        <v>45901</v>
      </c>
      <c r="N15" s="35" t="s">
        <v>25</v>
      </c>
      <c r="O15" s="35" t="s">
        <v>32</v>
      </c>
    </row>
    <row r="16" s="1" customFormat="1" ht="42" customHeight="1" spans="1:15">
      <c r="A16" s="15">
        <v>12</v>
      </c>
      <c r="B16" s="24" t="s">
        <v>48</v>
      </c>
      <c r="C16" s="25" t="s">
        <v>47</v>
      </c>
      <c r="D16" s="15">
        <v>468.14</v>
      </c>
      <c r="E16" s="15">
        <v>368</v>
      </c>
      <c r="F16" s="15">
        <v>13.8</v>
      </c>
      <c r="G16" s="15">
        <v>86.34</v>
      </c>
      <c r="H16" s="19">
        <v>117.04</v>
      </c>
      <c r="I16" s="34">
        <f t="shared" si="0"/>
        <v>58.52</v>
      </c>
      <c r="J16" s="34">
        <f t="shared" si="2"/>
        <v>23.408</v>
      </c>
      <c r="K16" s="34">
        <f t="shared" si="1"/>
        <v>17.556</v>
      </c>
      <c r="L16" s="34">
        <v>17.556</v>
      </c>
      <c r="M16" s="37">
        <v>45901</v>
      </c>
      <c r="N16" s="35" t="s">
        <v>25</v>
      </c>
      <c r="O16" s="35" t="s">
        <v>32</v>
      </c>
    </row>
    <row r="17" s="1" customFormat="1" ht="42" customHeight="1" spans="1:15">
      <c r="A17" s="15">
        <v>13</v>
      </c>
      <c r="B17" s="24" t="s">
        <v>49</v>
      </c>
      <c r="C17" s="25" t="s">
        <v>47</v>
      </c>
      <c r="D17" s="15">
        <v>468.14</v>
      </c>
      <c r="E17" s="15">
        <v>368</v>
      </c>
      <c r="F17" s="15">
        <v>13.8</v>
      </c>
      <c r="G17" s="15">
        <v>86.34</v>
      </c>
      <c r="H17" s="19">
        <v>117.04</v>
      </c>
      <c r="I17" s="34">
        <f t="shared" si="0"/>
        <v>58.52</v>
      </c>
      <c r="J17" s="34">
        <f t="shared" si="2"/>
        <v>23.408</v>
      </c>
      <c r="K17" s="34">
        <f t="shared" si="1"/>
        <v>17.556</v>
      </c>
      <c r="L17" s="34">
        <v>17.556</v>
      </c>
      <c r="M17" s="37">
        <v>45901</v>
      </c>
      <c r="N17" s="35" t="s">
        <v>25</v>
      </c>
      <c r="O17" s="35" t="s">
        <v>32</v>
      </c>
    </row>
    <row r="18" s="1" customFormat="1" ht="42" customHeight="1" spans="1:15">
      <c r="A18" s="15">
        <v>14</v>
      </c>
      <c r="B18" s="22" t="s">
        <v>50</v>
      </c>
      <c r="C18" s="23" t="s">
        <v>51</v>
      </c>
      <c r="D18" s="15">
        <v>3790.4</v>
      </c>
      <c r="E18" s="15">
        <v>2944</v>
      </c>
      <c r="F18" s="15">
        <v>110.4</v>
      </c>
      <c r="G18" s="15">
        <v>736</v>
      </c>
      <c r="H18" s="19">
        <v>947.6</v>
      </c>
      <c r="I18" s="34">
        <f t="shared" si="0"/>
        <v>473.8</v>
      </c>
      <c r="J18" s="34">
        <f t="shared" si="2"/>
        <v>189.52</v>
      </c>
      <c r="K18" s="34">
        <f t="shared" si="1"/>
        <v>142.14</v>
      </c>
      <c r="L18" s="34">
        <v>142.14</v>
      </c>
      <c r="M18" s="35" t="s">
        <v>24</v>
      </c>
      <c r="N18" s="35" t="s">
        <v>25</v>
      </c>
      <c r="O18" s="35" t="s">
        <v>32</v>
      </c>
    </row>
    <row r="19" s="1" customFormat="1" ht="42" customHeight="1" spans="1:15">
      <c r="A19" s="15">
        <v>15</v>
      </c>
      <c r="B19" s="22" t="s">
        <v>52</v>
      </c>
      <c r="C19" s="23" t="s">
        <v>51</v>
      </c>
      <c r="D19" s="15">
        <v>3790.4</v>
      </c>
      <c r="E19" s="15">
        <v>2944</v>
      </c>
      <c r="F19" s="15">
        <v>110.4</v>
      </c>
      <c r="G19" s="15">
        <v>736</v>
      </c>
      <c r="H19" s="19">
        <v>947.6</v>
      </c>
      <c r="I19" s="34">
        <f t="shared" si="0"/>
        <v>473.8</v>
      </c>
      <c r="J19" s="34">
        <f t="shared" si="2"/>
        <v>189.52</v>
      </c>
      <c r="K19" s="34">
        <f t="shared" si="1"/>
        <v>142.14</v>
      </c>
      <c r="L19" s="34">
        <v>142.14</v>
      </c>
      <c r="M19" s="35" t="s">
        <v>24</v>
      </c>
      <c r="N19" s="35" t="s">
        <v>39</v>
      </c>
      <c r="O19" s="35" t="s">
        <v>53</v>
      </c>
    </row>
    <row r="20" s="1" customFormat="1" ht="42" customHeight="1" spans="1:15">
      <c r="A20" s="15">
        <v>16</v>
      </c>
      <c r="B20" s="22" t="s">
        <v>54</v>
      </c>
      <c r="C20" s="23" t="s">
        <v>51</v>
      </c>
      <c r="D20" s="15">
        <v>3790.4</v>
      </c>
      <c r="E20" s="15">
        <v>2944</v>
      </c>
      <c r="F20" s="15">
        <v>110.4</v>
      </c>
      <c r="G20" s="15">
        <v>736</v>
      </c>
      <c r="H20" s="19">
        <v>947.6</v>
      </c>
      <c r="I20" s="34">
        <f t="shared" si="0"/>
        <v>473.8</v>
      </c>
      <c r="J20" s="34">
        <f t="shared" si="2"/>
        <v>189.52</v>
      </c>
      <c r="K20" s="34">
        <f t="shared" si="1"/>
        <v>142.14</v>
      </c>
      <c r="L20" s="34">
        <v>142.14</v>
      </c>
      <c r="M20" s="35" t="s">
        <v>24</v>
      </c>
      <c r="N20" s="35" t="s">
        <v>39</v>
      </c>
      <c r="O20" s="35" t="s">
        <v>53</v>
      </c>
    </row>
    <row r="21" s="1" customFormat="1" ht="42" customHeight="1" spans="1:15">
      <c r="A21" s="15">
        <v>17</v>
      </c>
      <c r="B21" s="24" t="s">
        <v>55</v>
      </c>
      <c r="C21" s="25" t="s">
        <v>51</v>
      </c>
      <c r="D21" s="15">
        <v>473.8</v>
      </c>
      <c r="E21" s="15">
        <v>368</v>
      </c>
      <c r="F21" s="15">
        <v>13.8</v>
      </c>
      <c r="G21" s="15">
        <v>92</v>
      </c>
      <c r="H21" s="19">
        <v>118.45</v>
      </c>
      <c r="I21" s="34">
        <f t="shared" si="0"/>
        <v>59.225</v>
      </c>
      <c r="J21" s="34">
        <f t="shared" si="2"/>
        <v>23.69</v>
      </c>
      <c r="K21" s="34">
        <f t="shared" si="1"/>
        <v>17.7675</v>
      </c>
      <c r="L21" s="34">
        <v>17.7675</v>
      </c>
      <c r="M21" s="37">
        <v>45870</v>
      </c>
      <c r="N21" s="35" t="s">
        <v>25</v>
      </c>
      <c r="O21" s="35" t="s">
        <v>53</v>
      </c>
    </row>
    <row r="22" s="1" customFormat="1" ht="42" customHeight="1" spans="1:15">
      <c r="A22" s="15">
        <v>18</v>
      </c>
      <c r="B22" s="22" t="s">
        <v>56</v>
      </c>
      <c r="C22" s="23" t="s">
        <v>57</v>
      </c>
      <c r="D22" s="26">
        <v>468.14</v>
      </c>
      <c r="E22" s="15">
        <v>368</v>
      </c>
      <c r="F22" s="15">
        <v>13.8</v>
      </c>
      <c r="G22" s="15">
        <v>86.34</v>
      </c>
      <c r="H22" s="27">
        <v>117.04</v>
      </c>
      <c r="I22" s="34">
        <f t="shared" si="0"/>
        <v>58.52</v>
      </c>
      <c r="J22" s="34">
        <f t="shared" si="2"/>
        <v>23.408</v>
      </c>
      <c r="K22" s="34">
        <f t="shared" si="1"/>
        <v>17.556</v>
      </c>
      <c r="L22" s="34">
        <v>17.556</v>
      </c>
      <c r="M22" s="38" t="s">
        <v>58</v>
      </c>
      <c r="N22" s="35" t="s">
        <v>25</v>
      </c>
      <c r="O22" s="35" t="s">
        <v>59</v>
      </c>
    </row>
    <row r="23" s="1" customFormat="1" ht="42" customHeight="1" spans="1:15">
      <c r="A23" s="15">
        <v>19</v>
      </c>
      <c r="B23" s="22" t="s">
        <v>60</v>
      </c>
      <c r="C23" s="23" t="s">
        <v>57</v>
      </c>
      <c r="D23" s="26">
        <v>468.14</v>
      </c>
      <c r="E23" s="15">
        <v>368</v>
      </c>
      <c r="F23" s="15">
        <v>13.8</v>
      </c>
      <c r="G23" s="15">
        <v>86.34</v>
      </c>
      <c r="H23" s="27">
        <v>117.04</v>
      </c>
      <c r="I23" s="34">
        <f t="shared" si="0"/>
        <v>58.52</v>
      </c>
      <c r="J23" s="34">
        <f t="shared" si="2"/>
        <v>23.408</v>
      </c>
      <c r="K23" s="34">
        <f t="shared" si="1"/>
        <v>17.556</v>
      </c>
      <c r="L23" s="34">
        <v>17.556</v>
      </c>
      <c r="M23" s="38" t="s">
        <v>58</v>
      </c>
      <c r="N23" s="35" t="s">
        <v>25</v>
      </c>
      <c r="O23" s="35" t="s">
        <v>59</v>
      </c>
    </row>
    <row r="24" s="1" customFormat="1" ht="42" customHeight="1" spans="1:15">
      <c r="A24" s="15">
        <v>20</v>
      </c>
      <c r="B24" s="22" t="s">
        <v>61</v>
      </c>
      <c r="C24" s="23" t="s">
        <v>57</v>
      </c>
      <c r="D24" s="28">
        <v>1872.56</v>
      </c>
      <c r="E24" s="18">
        <v>1472</v>
      </c>
      <c r="F24" s="18">
        <v>55.2</v>
      </c>
      <c r="G24" s="18">
        <v>345.36</v>
      </c>
      <c r="H24" s="27">
        <v>468.17</v>
      </c>
      <c r="I24" s="34">
        <f t="shared" si="0"/>
        <v>234.085</v>
      </c>
      <c r="J24" s="34">
        <f t="shared" si="2"/>
        <v>93.634</v>
      </c>
      <c r="K24" s="34">
        <f t="shared" si="1"/>
        <v>70.2255</v>
      </c>
      <c r="L24" s="34">
        <v>70.2255</v>
      </c>
      <c r="M24" s="35" t="s">
        <v>62</v>
      </c>
      <c r="N24" s="35" t="s">
        <v>25</v>
      </c>
      <c r="O24" s="35" t="s">
        <v>59</v>
      </c>
    </row>
    <row r="25" s="1" customFormat="1" ht="42" customHeight="1" spans="1:15">
      <c r="A25" s="15">
        <v>21</v>
      </c>
      <c r="B25" s="22" t="s">
        <v>63</v>
      </c>
      <c r="C25" s="23" t="s">
        <v>57</v>
      </c>
      <c r="D25" s="26">
        <v>468.14</v>
      </c>
      <c r="E25" s="15">
        <v>368</v>
      </c>
      <c r="F25" s="15">
        <v>13.8</v>
      </c>
      <c r="G25" s="15">
        <v>86.34</v>
      </c>
      <c r="H25" s="27">
        <v>117.04</v>
      </c>
      <c r="I25" s="34">
        <f t="shared" si="0"/>
        <v>58.52</v>
      </c>
      <c r="J25" s="34">
        <f t="shared" si="2"/>
        <v>23.408</v>
      </c>
      <c r="K25" s="34">
        <f t="shared" si="1"/>
        <v>17.556</v>
      </c>
      <c r="L25" s="34">
        <v>17.556</v>
      </c>
      <c r="M25" s="38" t="s">
        <v>58</v>
      </c>
      <c r="N25" s="35" t="s">
        <v>25</v>
      </c>
      <c r="O25" s="35" t="s">
        <v>59</v>
      </c>
    </row>
    <row r="26" s="1" customFormat="1" ht="42" customHeight="1" spans="1:15">
      <c r="A26" s="15">
        <v>22</v>
      </c>
      <c r="B26" s="22" t="s">
        <v>64</v>
      </c>
      <c r="C26" s="23" t="s">
        <v>57</v>
      </c>
      <c r="D26" s="26">
        <v>1872.56</v>
      </c>
      <c r="E26" s="18">
        <v>1472</v>
      </c>
      <c r="F26" s="18">
        <v>55.2</v>
      </c>
      <c r="G26" s="18">
        <v>345.36</v>
      </c>
      <c r="H26" s="27">
        <v>468.14</v>
      </c>
      <c r="I26" s="34">
        <f t="shared" si="0"/>
        <v>234.07</v>
      </c>
      <c r="J26" s="34">
        <f t="shared" si="2"/>
        <v>93.628</v>
      </c>
      <c r="K26" s="34">
        <f t="shared" si="1"/>
        <v>70.221</v>
      </c>
      <c r="L26" s="34">
        <v>70.221</v>
      </c>
      <c r="M26" s="35" t="s">
        <v>65</v>
      </c>
      <c r="N26" s="35" t="s">
        <v>25</v>
      </c>
      <c r="O26" s="35" t="s">
        <v>59</v>
      </c>
    </row>
    <row r="27" s="1" customFormat="1" ht="42" customHeight="1" spans="1:15">
      <c r="A27" s="15">
        <v>23</v>
      </c>
      <c r="B27" s="22" t="s">
        <v>66</v>
      </c>
      <c r="C27" s="23" t="s">
        <v>57</v>
      </c>
      <c r="D27" s="26">
        <v>468.14</v>
      </c>
      <c r="E27" s="15">
        <v>368</v>
      </c>
      <c r="F27" s="15">
        <v>13.8</v>
      </c>
      <c r="G27" s="15">
        <v>86.34</v>
      </c>
      <c r="H27" s="27">
        <v>117.04</v>
      </c>
      <c r="I27" s="34">
        <f t="shared" si="0"/>
        <v>58.52</v>
      </c>
      <c r="J27" s="34">
        <f t="shared" si="2"/>
        <v>23.408</v>
      </c>
      <c r="K27" s="34">
        <f t="shared" si="1"/>
        <v>17.556</v>
      </c>
      <c r="L27" s="34">
        <v>17.556</v>
      </c>
      <c r="M27" s="38" t="s">
        <v>58</v>
      </c>
      <c r="N27" s="35" t="s">
        <v>25</v>
      </c>
      <c r="O27" s="35" t="s">
        <v>59</v>
      </c>
    </row>
    <row r="28" s="1" customFormat="1" ht="42" customHeight="1" spans="1:15">
      <c r="A28" s="15">
        <v>24</v>
      </c>
      <c r="B28" s="22" t="s">
        <v>67</v>
      </c>
      <c r="C28" s="23" t="s">
        <v>57</v>
      </c>
      <c r="D28" s="26">
        <v>1872.56</v>
      </c>
      <c r="E28" s="18">
        <v>1472</v>
      </c>
      <c r="F28" s="18">
        <v>55.2</v>
      </c>
      <c r="G28" s="18">
        <v>345.36</v>
      </c>
      <c r="H28" s="27">
        <v>468.14</v>
      </c>
      <c r="I28" s="34">
        <f t="shared" si="0"/>
        <v>234.07</v>
      </c>
      <c r="J28" s="34">
        <f t="shared" si="2"/>
        <v>93.628</v>
      </c>
      <c r="K28" s="34">
        <f t="shared" si="1"/>
        <v>70.221</v>
      </c>
      <c r="L28" s="34">
        <v>70.221</v>
      </c>
      <c r="M28" s="35" t="s">
        <v>65</v>
      </c>
      <c r="N28" s="35" t="s">
        <v>25</v>
      </c>
      <c r="O28" s="35" t="s">
        <v>59</v>
      </c>
    </row>
    <row r="29" s="1" customFormat="1" ht="42" customHeight="1" spans="1:15">
      <c r="A29" s="15">
        <v>25</v>
      </c>
      <c r="B29" s="22" t="s">
        <v>68</v>
      </c>
      <c r="C29" s="23" t="s">
        <v>57</v>
      </c>
      <c r="D29" s="26">
        <v>468.14</v>
      </c>
      <c r="E29" s="15">
        <v>368</v>
      </c>
      <c r="F29" s="15">
        <v>13.8</v>
      </c>
      <c r="G29" s="15">
        <v>86.34</v>
      </c>
      <c r="H29" s="27">
        <v>117.04</v>
      </c>
      <c r="I29" s="34">
        <f t="shared" si="0"/>
        <v>58.52</v>
      </c>
      <c r="J29" s="34">
        <f t="shared" si="2"/>
        <v>23.408</v>
      </c>
      <c r="K29" s="34">
        <f t="shared" si="1"/>
        <v>17.556</v>
      </c>
      <c r="L29" s="34">
        <v>17.556</v>
      </c>
      <c r="M29" s="38" t="s">
        <v>58</v>
      </c>
      <c r="N29" s="35" t="s">
        <v>25</v>
      </c>
      <c r="O29" s="35" t="s">
        <v>59</v>
      </c>
    </row>
    <row r="30" s="1" customFormat="1" ht="42" customHeight="1" spans="1:15">
      <c r="A30" s="15">
        <v>26</v>
      </c>
      <c r="B30" s="22" t="s">
        <v>69</v>
      </c>
      <c r="C30" s="23" t="s">
        <v>57</v>
      </c>
      <c r="D30" s="26">
        <v>468.14</v>
      </c>
      <c r="E30" s="15">
        <v>368</v>
      </c>
      <c r="F30" s="15">
        <v>13.8</v>
      </c>
      <c r="G30" s="15">
        <v>86.34</v>
      </c>
      <c r="H30" s="27">
        <v>117.04</v>
      </c>
      <c r="I30" s="34">
        <f t="shared" si="0"/>
        <v>58.52</v>
      </c>
      <c r="J30" s="34">
        <f t="shared" si="2"/>
        <v>23.408</v>
      </c>
      <c r="K30" s="34">
        <f t="shared" si="1"/>
        <v>17.556</v>
      </c>
      <c r="L30" s="34">
        <v>17.556</v>
      </c>
      <c r="M30" s="38" t="s">
        <v>58</v>
      </c>
      <c r="N30" s="35" t="s">
        <v>25</v>
      </c>
      <c r="O30" s="35" t="s">
        <v>59</v>
      </c>
    </row>
    <row r="31" s="1" customFormat="1" ht="42" customHeight="1" spans="1:15">
      <c r="A31" s="15">
        <v>27</v>
      </c>
      <c r="B31" s="24" t="s">
        <v>70</v>
      </c>
      <c r="C31" s="29" t="s">
        <v>71</v>
      </c>
      <c r="D31" s="26">
        <v>564.13</v>
      </c>
      <c r="E31" s="15">
        <v>438.16</v>
      </c>
      <c r="F31" s="15">
        <v>16.43</v>
      </c>
      <c r="G31" s="15">
        <v>109.54</v>
      </c>
      <c r="H31" s="30">
        <v>141.03</v>
      </c>
      <c r="I31" s="34">
        <v>70.52</v>
      </c>
      <c r="J31" s="34">
        <v>28.21</v>
      </c>
      <c r="K31" s="34">
        <v>21.15</v>
      </c>
      <c r="L31" s="34">
        <v>21.15</v>
      </c>
      <c r="M31" s="38" t="s">
        <v>72</v>
      </c>
      <c r="N31" s="35" t="s">
        <v>39</v>
      </c>
      <c r="O31" s="35" t="s">
        <v>26</v>
      </c>
    </row>
    <row r="32" s="1" customFormat="1" ht="42" customHeight="1" spans="1:15">
      <c r="A32" s="15">
        <v>28</v>
      </c>
      <c r="B32" s="24" t="s">
        <v>73</v>
      </c>
      <c r="C32" s="29" t="s">
        <v>71</v>
      </c>
      <c r="D32" s="26">
        <v>564.13</v>
      </c>
      <c r="E32" s="15">
        <v>438.16</v>
      </c>
      <c r="F32" s="15">
        <v>16.43</v>
      </c>
      <c r="G32" s="15">
        <v>109.54</v>
      </c>
      <c r="H32" s="30">
        <v>141.03</v>
      </c>
      <c r="I32" s="34">
        <v>70.52</v>
      </c>
      <c r="J32" s="34">
        <v>28.21</v>
      </c>
      <c r="K32" s="34">
        <v>21.15</v>
      </c>
      <c r="L32" s="34">
        <v>21.15</v>
      </c>
      <c r="M32" s="38" t="s">
        <v>72</v>
      </c>
      <c r="N32" s="35" t="s">
        <v>39</v>
      </c>
      <c r="O32" s="35" t="s">
        <v>26</v>
      </c>
    </row>
    <row r="33" s="1" customFormat="1" ht="42" customHeight="1" spans="1:15">
      <c r="A33" s="15">
        <v>29</v>
      </c>
      <c r="B33" s="24" t="s">
        <v>74</v>
      </c>
      <c r="C33" s="29" t="s">
        <v>71</v>
      </c>
      <c r="D33" s="26">
        <v>564.13</v>
      </c>
      <c r="E33" s="15">
        <v>438.16</v>
      </c>
      <c r="F33" s="15">
        <v>16.43</v>
      </c>
      <c r="G33" s="15">
        <v>109.54</v>
      </c>
      <c r="H33" s="30">
        <v>141.03</v>
      </c>
      <c r="I33" s="34">
        <v>70.52</v>
      </c>
      <c r="J33" s="34">
        <v>28.21</v>
      </c>
      <c r="K33" s="34">
        <v>21.15</v>
      </c>
      <c r="L33" s="34">
        <v>21.15</v>
      </c>
      <c r="M33" s="38" t="s">
        <v>72</v>
      </c>
      <c r="N33" s="35" t="s">
        <v>25</v>
      </c>
      <c r="O33" s="35" t="s">
        <v>26</v>
      </c>
    </row>
    <row r="34" s="1" customFormat="1" ht="42" customHeight="1" spans="1:15">
      <c r="A34" s="15">
        <v>30</v>
      </c>
      <c r="B34" s="28" t="s">
        <v>75</v>
      </c>
      <c r="C34" s="31" t="s">
        <v>76</v>
      </c>
      <c r="D34" s="26">
        <v>6608</v>
      </c>
      <c r="E34" s="15">
        <v>5190.4</v>
      </c>
      <c r="F34" s="15">
        <v>194.6</v>
      </c>
      <c r="G34" s="15">
        <v>1223</v>
      </c>
      <c r="H34" s="30">
        <v>1652</v>
      </c>
      <c r="I34" s="34">
        <v>826</v>
      </c>
      <c r="J34" s="34">
        <v>330.4</v>
      </c>
      <c r="K34" s="34">
        <v>247.8</v>
      </c>
      <c r="L34" s="34">
        <v>247.8</v>
      </c>
      <c r="M34" s="35" t="s">
        <v>77</v>
      </c>
      <c r="N34" s="35" t="s">
        <v>29</v>
      </c>
      <c r="O34" s="35" t="s">
        <v>26</v>
      </c>
    </row>
    <row r="35" ht="42" customHeight="1" spans="1:15">
      <c r="A35" s="32" t="s">
        <v>78</v>
      </c>
      <c r="B35" s="33"/>
      <c r="C35" s="33"/>
      <c r="D35" s="15">
        <f t="shared" ref="D35:L35" si="3">SUM(D5:D34)</f>
        <v>56367.63</v>
      </c>
      <c r="E35" s="15">
        <f t="shared" si="3"/>
        <v>44040.88</v>
      </c>
      <c r="F35" s="15">
        <f t="shared" si="3"/>
        <v>1651.49</v>
      </c>
      <c r="G35" s="15">
        <f t="shared" si="3"/>
        <v>10675.26</v>
      </c>
      <c r="H35" s="19">
        <f t="shared" si="3"/>
        <v>14091.98</v>
      </c>
      <c r="I35" s="19">
        <f t="shared" si="3"/>
        <v>7046.005</v>
      </c>
      <c r="J35" s="19">
        <f t="shared" si="3"/>
        <v>2818.408</v>
      </c>
      <c r="K35" s="19">
        <f t="shared" si="3"/>
        <v>2113.7835</v>
      </c>
      <c r="L35" s="19">
        <f t="shared" si="3"/>
        <v>2113.7835</v>
      </c>
      <c r="M35" s="15"/>
      <c r="N35" s="15"/>
      <c r="O35" s="35"/>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row r="38" spans="1:13">
      <c r="A38" s="3"/>
      <c r="B38" s="3"/>
      <c r="C38" s="3"/>
      <c r="D38" s="3"/>
      <c r="E38" s="3"/>
      <c r="F38" s="3"/>
      <c r="G38" s="3"/>
      <c r="H38" s="3"/>
      <c r="I38" s="3"/>
      <c r="J38" s="3"/>
      <c r="K38" s="3"/>
      <c r="L38" s="3"/>
      <c r="M38" s="3"/>
    </row>
    <row r="39" spans="1:13">
      <c r="A39" s="3"/>
      <c r="B39" s="3"/>
      <c r="C39" s="3"/>
      <c r="D39" s="3"/>
      <c r="E39" s="3"/>
      <c r="F39" s="3"/>
      <c r="G39" s="3"/>
      <c r="H39" s="3"/>
      <c r="I39" s="3"/>
      <c r="J39" s="3"/>
      <c r="K39" s="3"/>
      <c r="L39" s="3"/>
      <c r="M39" s="3"/>
    </row>
    <row r="40" spans="1:13">
      <c r="A40" s="3"/>
      <c r="B40" s="3"/>
      <c r="C40" s="3"/>
      <c r="D40" s="3"/>
      <c r="E40" s="3"/>
      <c r="F40" s="3"/>
      <c r="G40" s="3"/>
      <c r="H40" s="3"/>
      <c r="I40" s="3"/>
      <c r="J40" s="3"/>
      <c r="K40" s="3"/>
      <c r="L40" s="3"/>
      <c r="M40" s="3"/>
    </row>
    <row r="41" spans="1:13">
      <c r="A41" s="3"/>
      <c r="B41" s="3"/>
      <c r="C41" s="3"/>
      <c r="D41" s="3"/>
      <c r="E41" s="3"/>
      <c r="F41" s="3"/>
      <c r="G41" s="3"/>
      <c r="H41" s="3"/>
      <c r="I41" s="3"/>
      <c r="J41" s="3"/>
      <c r="K41" s="3"/>
      <c r="L41" s="3"/>
      <c r="M41" s="3"/>
    </row>
  </sheetData>
  <autoFilter xmlns:etc="http://www.wps.cn/officeDocument/2017/etCustomData" ref="A4:O35" etc:filterBottomFollowUsedRange="0">
    <extLst/>
  </autoFilter>
  <mergeCells count="12">
    <mergeCell ref="B1:N1"/>
    <mergeCell ref="H2:I2"/>
    <mergeCell ref="K2:M2"/>
    <mergeCell ref="D3:G3"/>
    <mergeCell ref="H3:L3"/>
    <mergeCell ref="A35:C35"/>
    <mergeCell ref="A3:A4"/>
    <mergeCell ref="B3:B4"/>
    <mergeCell ref="C3:C4"/>
    <mergeCell ref="M3:M4"/>
    <mergeCell ref="N3:N4"/>
    <mergeCell ref="O3:O4"/>
  </mergeCells>
  <conditionalFormatting sqref="B16:B21">
    <cfRule type="duplicateValues" dxfId="0" priority="6"/>
    <cfRule type="duplicateValues" dxfId="0" priority="5"/>
  </conditionalFormatting>
  <conditionalFormatting sqref="B22:B34">
    <cfRule type="duplicateValues" dxfId="0" priority="2"/>
    <cfRule type="duplicateValues" dxfId="0" priority="1"/>
  </conditionalFormatting>
  <conditionalFormatting sqref="B28:B34">
    <cfRule type="duplicateValues" dxfId="0" priority="3"/>
  </conditionalFormatting>
  <conditionalFormatting sqref="B22 B25:B26">
    <cfRule type="duplicateValues" dxfId="0" priority="4"/>
  </conditionalFormatting>
  <pageMargins left="0.700694444444445" right="0.700694444444445" top="0.751388888888889" bottom="0.751388888888889" header="0.298611111111111" footer="0.298611111111111"/>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cp:lastModifiedBy>
  <dcterms:created xsi:type="dcterms:W3CDTF">2025-10-17T06:25:35Z</dcterms:created>
  <dcterms:modified xsi:type="dcterms:W3CDTF">2025-10-17T06:26:35Z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77E5D72D0165447BA507BC91347A2C04_11</vt:lpwstr>
  </property>
  <property fmtid="{D5CDD505-2E9C-101B-9397-08002B2CF9AE}" pid="3" name="KSOProductBuildVer">
    <vt:lpwstr>2052-12.1.0.23125</vt:lpwstr>
  </property>
</Properties>
</file>