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正式表（正式表)" sheetId="11" r:id="rId1"/>
  </sheets>
  <definedNames>
    <definedName name="_xlnm._FilterDatabase" localSheetId="0" hidden="1">'正式表（正式表)'!$A$4:$O$24</definedName>
    <definedName name="_xlnm.Print_Titles" localSheetId="0">'正式表（正式表)'!$1:$4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<sst xmlns="http://schemas.openxmlformats.org/spreadsheetml/2006/main" count="116" uniqueCount="58">
  <si>
    <t>临泽县重点行业领域中小微企业吸纳重点人群就业社保补贴资金发放公示表(2026年3月）</t>
  </si>
  <si>
    <t>填报单位盖章：临泽县人力资源服务中心</t>
  </si>
  <si>
    <t>填报时间：2026年4月10日</t>
  </si>
  <si>
    <t>序号</t>
  </si>
  <si>
    <t>姓名</t>
  </si>
  <si>
    <t>单位名称</t>
  </si>
  <si>
    <t>个人缴费金额（元）</t>
  </si>
  <si>
    <t xml:space="preserve">补贴金额（元）（25%）
</t>
  </si>
  <si>
    <t>补贴期限</t>
  </si>
  <si>
    <t>人员类型</t>
  </si>
  <si>
    <t>企业类型</t>
  </si>
  <si>
    <t>备注</t>
  </si>
  <si>
    <t>小计</t>
  </si>
  <si>
    <t>养老</t>
  </si>
  <si>
    <t>失业</t>
  </si>
  <si>
    <t>医疗</t>
  </si>
  <si>
    <t>中央（50%）</t>
  </si>
  <si>
    <t>省（20%）</t>
  </si>
  <si>
    <t>市（15%）</t>
  </si>
  <si>
    <t>县（15%）</t>
  </si>
  <si>
    <t>田莉婷</t>
  </si>
  <si>
    <t>临泽县奋君矿业有限公司</t>
  </si>
  <si>
    <t>2026年3月</t>
  </si>
  <si>
    <t>2025届高校毕业生</t>
  </si>
  <si>
    <t>专精特新企业</t>
  </si>
  <si>
    <t>霍芸芸</t>
  </si>
  <si>
    <t>甘肃润丰源农业开发有限责任公司</t>
  </si>
  <si>
    <t>2024届离校未就业高校毕业生</t>
  </si>
  <si>
    <t>现代农业</t>
  </si>
  <si>
    <t>白文阳</t>
  </si>
  <si>
    <t>许建岳</t>
  </si>
  <si>
    <t>丁银银</t>
  </si>
  <si>
    <t>谷青妍</t>
  </si>
  <si>
    <t>央尊（甘肃）牦牛乳业有限公司</t>
  </si>
  <si>
    <t>规模以上先进制造业</t>
  </si>
  <si>
    <t>崔仕元</t>
  </si>
  <si>
    <t>甘肃美加农畜牧科技有限公司</t>
  </si>
  <si>
    <t>2026.01-2026.13</t>
  </si>
  <si>
    <t>张福</t>
  </si>
  <si>
    <t>临泽宏鑫矿产实业有限公司</t>
  </si>
  <si>
    <t>李夏青</t>
  </si>
  <si>
    <t>能源和有色冶金产业</t>
  </si>
  <si>
    <t>张启</t>
  </si>
  <si>
    <t>武雪南</t>
  </si>
  <si>
    <t>王迎红</t>
  </si>
  <si>
    <t>赵杰</t>
  </si>
  <si>
    <t>能源和有色冶金制造业</t>
  </si>
  <si>
    <t>刘孝钰</t>
  </si>
  <si>
    <t>甘肃有创亿文创产品开发有限公司</t>
  </si>
  <si>
    <t>张婕</t>
  </si>
  <si>
    <t>2023届离校未就业高校毕业生</t>
  </si>
  <si>
    <t>和玉杰</t>
  </si>
  <si>
    <t>甘肃亚盛实业（集团）股份有限公司临泽分公司</t>
  </si>
  <si>
    <t>金旺</t>
  </si>
  <si>
    <t>付文静</t>
  </si>
  <si>
    <t>刘子旭</t>
  </si>
  <si>
    <t>2026届高校毕业生</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</si>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</sst>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1"/>
      <color rgb="FFFF0000"/>
      <name val="宋体"/>
      <charset val="134"/>
      <scheme val="minor"/>
    </font>
    <font>
      <sz val="11"/>
      <color theme="1"/>
      <name val="仿宋_GB2312"/>
      <charset val="134"/>
    </font>
    <font>
      <b/>
      <sz val="20"/>
      <color rgb="FFFF0000"/>
      <name val="宋体"/>
      <charset val="134"/>
      <scheme val="minor"/>
    </font>
    <font>
      <sz val="12"/>
      <color rgb="FFFF0000"/>
      <name val="仿宋_GB2312"/>
      <charset val="134"/>
    </font>
    <font>
      <sz val="11"/>
      <color rgb="FFFF0000"/>
      <name val="仿宋_GB2312"/>
      <charset val="134"/>
    </font>
    <font>
      <b/>
      <sz val="11"/>
      <color rgb="FFFF0000"/>
      <name val="仿宋_GB2312"/>
      <charset val="134"/>
    </font>
    <font>
      <b/>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8" fillId="0" borderId="0">
      <alignment vertical="center"/>
    </xf>
    <xf numFmtId="0" fontId="9" fillId="0" borderId="0">
      <alignment vertical="center"/>
    </xf>
    <xf numFmtId="0" fontId="0" fillId="3" borderId="10">
      <alignment vertical="center"/>
    </xf>
    <xf numFmtId="0" fontId="10" fillId="0" borderId="0">
      <alignment vertical="center"/>
    </xf>
    <xf numFmtId="0" fontId="11" fillId="0" borderId="0">
      <alignment vertical="center"/>
    </xf>
    <xf numFmtId="0" fontId="12" fillId="0" borderId="0">
      <alignment vertical="center"/>
    </xf>
    <xf numFmtId="0" fontId="13" fillId="0" borderId="11">
      <alignment vertical="center"/>
    </xf>
    <xf numFmtId="0" fontId="14" fillId="0" borderId="11">
      <alignment vertical="center"/>
    </xf>
    <xf numFmtId="0" fontId="15" fillId="0" borderId="12">
      <alignment vertical="center"/>
    </xf>
    <xf numFmtId="0" fontId="15" fillId="0" borderId="0">
      <alignment vertical="center"/>
    </xf>
    <xf numFmtId="0" fontId="16" fillId="4" borderId="13">
      <alignment vertical="center"/>
    </xf>
    <xf numFmtId="0" fontId="17" fillId="5" borderId="14">
      <alignment vertical="center"/>
    </xf>
    <xf numFmtId="0" fontId="18" fillId="5" borderId="13">
      <alignment vertical="center"/>
    </xf>
    <xf numFmtId="0" fontId="19" fillId="6" borderId="15">
      <alignment vertical="center"/>
    </xf>
    <xf numFmtId="0" fontId="20" fillId="0" borderId="16">
      <alignment vertical="center"/>
    </xf>
    <xf numFmtId="0" fontId="21" fillId="0" borderId="17">
      <alignment vertical="center"/>
    </xf>
    <xf numFmtId="0" fontId="22" fillId="7" borderId="0">
      <alignment vertical="center"/>
    </xf>
    <xf numFmtId="0" fontId="23" fillId="8" borderId="0">
      <alignment vertical="center"/>
    </xf>
    <xf numFmtId="0" fontId="24" fillId="9" borderId="0">
      <alignment vertical="center"/>
    </xf>
    <xf numFmtId="0" fontId="25" fillId="10" borderId="0">
      <alignment vertical="center"/>
    </xf>
    <xf numFmtId="0" fontId="26" fillId="11" borderId="0">
      <alignment vertical="center"/>
    </xf>
    <xf numFmtId="0" fontId="26" fillId="12" borderId="0">
      <alignment vertical="center"/>
    </xf>
    <xf numFmtId="0" fontId="25" fillId="13" borderId="0">
      <alignment vertical="center"/>
    </xf>
    <xf numFmtId="0" fontId="25" fillId="14" borderId="0">
      <alignment vertical="center"/>
    </xf>
    <xf numFmtId="0" fontId="26" fillId="15" borderId="0">
      <alignment vertical="center"/>
    </xf>
    <xf numFmtId="0" fontId="26" fillId="16" borderId="0">
      <alignment vertical="center"/>
    </xf>
    <xf numFmtId="0" fontId="25" fillId="17" borderId="0">
      <alignment vertical="center"/>
    </xf>
    <xf numFmtId="0" fontId="25" fillId="18" borderId="0">
      <alignment vertical="center"/>
    </xf>
    <xf numFmtId="0" fontId="26" fillId="19" borderId="0">
      <alignment vertical="center"/>
    </xf>
    <xf numFmtId="0" fontId="26" fillId="20" borderId="0">
      <alignment vertical="center"/>
    </xf>
    <xf numFmtId="0" fontId="25" fillId="21" borderId="0">
      <alignment vertical="center"/>
    </xf>
    <xf numFmtId="0" fontId="25" fillId="22" borderId="0">
      <alignment vertical="center"/>
    </xf>
    <xf numFmtId="0" fontId="26" fillId="23" borderId="0">
      <alignment vertical="center"/>
    </xf>
    <xf numFmtId="0" fontId="26" fillId="24" borderId="0">
      <alignment vertical="center"/>
    </xf>
    <xf numFmtId="0" fontId="25" fillId="25" borderId="0">
      <alignment vertical="center"/>
    </xf>
    <xf numFmtId="0" fontId="25" fillId="26" borderId="0">
      <alignment vertical="center"/>
    </xf>
    <xf numFmtId="0" fontId="26" fillId="27" borderId="0">
      <alignment vertical="center"/>
    </xf>
    <xf numFmtId="0" fontId="26" fillId="28" borderId="0">
      <alignment vertical="center"/>
    </xf>
    <xf numFmtId="0" fontId="25" fillId="29" borderId="0">
      <alignment vertical="center"/>
    </xf>
    <xf numFmtId="0" fontId="25" fillId="30" borderId="0">
      <alignment vertical="center"/>
    </xf>
    <xf numFmtId="0" fontId="26" fillId="31" borderId="0">
      <alignment vertical="center"/>
    </xf>
    <xf numFmtId="0" fontId="26" fillId="32" borderId="0">
      <alignment vertical="center"/>
    </xf>
    <xf numFmtId="0" fontId="25" fillId="33" borderId="0">
      <alignment vertical="center"/>
    </xf>
    <xf numFmtId="0" fontId="0" fillId="0" borderId="0">
      <alignment vertical="center"/>
    </xf>
    <xf numFmtId="0" fontId="0" fillId="0" borderId="0">
      <alignment vertical="center"/>
    </xf>
  </cellStyleXfs>
  <cellXfs count="49">
    <xf numFmtId="0" fontId="0" fillId="0" borderId="0" xfId="0" applyAlignment="1">
      <alignment vertical="center"/>
    </xf>
    <xf numFmtId="0" fontId="1" fillId="0" borderId="0" xfId="0" applyFont="1" applyAlignment="1">
      <alignment vertical="center"/>
    </xf>
    <xf numFmtId="0" fontId="0" fillId="0" borderId="0" xfId="0" applyFont="1" applyAlignment="1">
      <alignment vertical="center"/>
    </xf>
    <xf numFmtId="49" fontId="2" fillId="0" borderId="0" xfId="0" applyNumberFormat="1" applyFont="1" applyFill="1" applyAlignment="1">
      <alignment horizontal="center" vertical="center"/>
    </xf>
    <xf numFmtId="49" fontId="2" fillId="0" borderId="0" xfId="0" applyNumberFormat="1" applyFont="1" applyFill="1" applyBorder="1" applyAlignment="1">
      <alignment horizontal="center" vertical="center"/>
    </xf>
    <xf numFmtId="0" fontId="1" fillId="2" borderId="0" xfId="0" applyFont="1" applyFill="1" applyAlignment="1">
      <alignment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0" borderId="0" xfId="0" applyFont="1" applyFill="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31" fontId="4" fillId="0" borderId="0" xfId="0" applyNumberFormat="1" applyFont="1" applyAlignment="1">
      <alignment horizontal="center" vertical="center"/>
    </xf>
    <xf numFmtId="31" fontId="4" fillId="2" borderId="0" xfId="0" applyNumberFormat="1" applyFont="1" applyFill="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2" borderId="1" xfId="0" applyFont="1" applyFill="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2" borderId="6" xfId="0" applyFont="1" applyFill="1" applyBorder="1" applyAlignment="1">
      <alignment horizontal="center" vertical="center"/>
    </xf>
    <xf numFmtId="0" fontId="5" fillId="0" borderId="5" xfId="0" applyFont="1" applyBorder="1" applyAlignment="1">
      <alignment horizontal="center" vertical="center"/>
    </xf>
    <xf numFmtId="49" fontId="5" fillId="2" borderId="5" xfId="0" applyNumberFormat="1" applyFont="1" applyFill="1" applyBorder="1" applyAlignment="1">
      <alignment horizontal="center" vertical="center"/>
    </xf>
    <xf numFmtId="49" fontId="5" fillId="2" borderId="5" xfId="0" applyNumberFormat="1" applyFont="1" applyFill="1" applyBorder="1" applyAlignment="1">
      <alignment horizontal="center" vertical="center" wrapText="1"/>
    </xf>
    <xf numFmtId="176" fontId="6" fillId="0" borderId="5" xfId="0" applyNumberFormat="1" applyFont="1" applyBorder="1" applyAlignment="1">
      <alignment horizontal="center" vertical="center"/>
    </xf>
    <xf numFmtId="49" fontId="5" fillId="0" borderId="5" xfId="0" applyNumberFormat="1" applyFont="1" applyBorder="1" applyAlignment="1">
      <alignment horizontal="center" vertical="center" wrapText="1"/>
    </xf>
    <xf numFmtId="0" fontId="5" fillId="0" borderId="5" xfId="0" applyFont="1" applyBorder="1" applyAlignment="1">
      <alignment vertical="center"/>
    </xf>
    <xf numFmtId="0" fontId="5" fillId="0" borderId="5" xfId="0" applyFont="1" applyBorder="1" applyAlignment="1">
      <alignment vertical="center"/>
    </xf>
    <xf numFmtId="0" fontId="5" fillId="2" borderId="5" xfId="49" applyNumberFormat="1" applyFont="1" applyFill="1" applyBorder="1" applyAlignment="1">
      <alignment horizontal="center" vertical="center" wrapText="1" shrinkToFit="1"/>
    </xf>
    <xf numFmtId="49" fontId="5" fillId="0" borderId="5" xfId="0" applyNumberFormat="1" applyFont="1" applyFill="1" applyBorder="1" applyAlignment="1">
      <alignment horizontal="center" vertical="center"/>
    </xf>
    <xf numFmtId="0" fontId="2" fillId="0" borderId="5" xfId="0" applyFont="1" applyBorder="1" applyAlignment="1">
      <alignment horizontal="center" vertical="center"/>
    </xf>
    <xf numFmtId="0" fontId="2" fillId="2" borderId="5" xfId="49" applyNumberFormat="1" applyFont="1" applyFill="1" applyBorder="1" applyAlignment="1">
      <alignment horizontal="center" vertical="center" wrapText="1" shrinkToFit="1"/>
    </xf>
    <xf numFmtId="176" fontId="7" fillId="0" borderId="5" xfId="0" applyNumberFormat="1" applyFont="1" applyBorder="1" applyAlignment="1">
      <alignment horizontal="center" vertical="center"/>
    </xf>
    <xf numFmtId="49" fontId="2" fillId="0" borderId="5" xfId="0" applyNumberFormat="1" applyFont="1" applyFill="1" applyBorder="1" applyAlignment="1">
      <alignment horizontal="center" vertical="center"/>
    </xf>
    <xf numFmtId="49" fontId="2" fillId="0" borderId="5" xfId="0" applyNumberFormat="1" applyFont="1" applyBorder="1" applyAlignment="1">
      <alignment horizontal="center" vertical="center" wrapText="1"/>
    </xf>
    <xf numFmtId="0" fontId="2" fillId="0" borderId="5" xfId="0" applyFont="1" applyBorder="1" applyAlignment="1">
      <alignment vertical="center"/>
    </xf>
    <xf numFmtId="57" fontId="5" fillId="0" borderId="5" xfId="0" applyNumberFormat="1" applyFont="1" applyBorder="1" applyAlignment="1">
      <alignment horizontal="center" vertical="center"/>
    </xf>
    <xf numFmtId="49" fontId="2" fillId="2"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49" fontId="2" fillId="2" borderId="5" xfId="0" applyNumberFormat="1" applyFont="1" applyFill="1" applyBorder="1" applyAlignment="1">
      <alignment horizontal="center" vertical="center"/>
    </xf>
    <xf numFmtId="176" fontId="5" fillId="2" borderId="5"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5" fillId="2" borderId="5" xfId="0" applyFont="1" applyFill="1" applyBorder="1" applyAlignment="1">
      <alignment vertical="center"/>
    </xf>
    <xf numFmtId="176" fontId="2" fillId="0" borderId="5" xfId="0" applyNumberFormat="1"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2" borderId="0" xfId="0" applyFont="1" applyFill="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6"/>
  <sheetViews>
    <sheetView tabSelected="1" workbookViewId="0">
      <pane ySplit="4" topLeftCell="A18" activePane="bottomLeft" state="frozen"/>
      <selection/>
      <selection pane="bottomLeft" activeCell="K23" sqref="K23"/>
    </sheetView>
  </sheetViews>
  <sheetFormatPr defaultColWidth="9" defaultRowHeight="13.5"/>
  <cols>
    <col min="1" max="1" width="5.75" style="1" customWidth="1"/>
    <col min="2" max="2" width="8.875" style="1" customWidth="1"/>
    <col min="3" max="3" width="20.225" style="1" customWidth="1"/>
    <col min="4" max="12" width="11.75" style="1" customWidth="1"/>
    <col min="13" max="13" width="15.75" style="5" customWidth="1"/>
    <col min="14" max="14" width="17.1333333333333" style="6" customWidth="1"/>
    <col min="15" max="15" width="11.25" style="1" customWidth="1"/>
    <col min="16" max="16" width="11.5" style="1" customWidth="1"/>
    <col min="17" max="16384" width="9" style="1"/>
  </cols>
  <sheetData>
    <row r="1" ht="42" customHeight="1" spans="1:16">
      <c r="A1" s="7" t="s">
        <v>0</v>
      </c>
      <c r="B1" s="7"/>
      <c r="C1" s="7"/>
      <c r="D1" s="7"/>
      <c r="E1" s="7"/>
      <c r="F1" s="7"/>
      <c r="G1" s="7"/>
      <c r="H1" s="7"/>
      <c r="I1" s="7"/>
      <c r="J1" s="7"/>
      <c r="K1" s="7"/>
      <c r="L1" s="7"/>
      <c r="M1" s="8"/>
      <c r="N1" s="7"/>
      <c r="O1" s="7"/>
      <c r="P1" s="7"/>
    </row>
    <row r="2" ht="32" customHeight="1" spans="1:16">
      <c r="A2" s="9" t="s">
        <v>1</v>
      </c>
      <c r="B2" s="10"/>
      <c r="C2" s="10"/>
      <c r="D2" s="10"/>
      <c r="E2" s="10"/>
      <c r="F2" s="10"/>
      <c r="G2" s="10"/>
      <c r="H2" s="11"/>
      <c r="I2" s="11"/>
      <c r="J2" s="11"/>
      <c r="K2" s="11" t="s">
        <v>2</v>
      </c>
      <c r="L2" s="11"/>
      <c r="M2" s="12"/>
      <c r="N2" s="10"/>
    </row>
    <row r="3" ht="29" customHeight="1" spans="1:16">
      <c r="A3" s="13" t="s">
        <v>3</v>
      </c>
      <c r="B3" s="13" t="s">
        <v>4</v>
      </c>
      <c r="C3" s="13" t="s">
        <v>5</v>
      </c>
      <c r="D3" s="14" t="s">
        <v>6</v>
      </c>
      <c r="E3" s="15"/>
      <c r="F3" s="15"/>
      <c r="G3" s="16"/>
      <c r="H3" s="14" t="s">
        <v>7</v>
      </c>
      <c r="I3" s="15"/>
      <c r="J3" s="15"/>
      <c r="K3" s="15"/>
      <c r="L3" s="15"/>
      <c r="M3" s="17" t="s">
        <v>8</v>
      </c>
      <c r="N3" s="13" t="s">
        <v>9</v>
      </c>
      <c r="O3" s="18" t="s">
        <v>10</v>
      </c>
      <c r="P3" s="18" t="s">
        <v>11</v>
      </c>
    </row>
    <row r="4" ht="29" customHeight="1" spans="1:16">
      <c r="A4" s="19"/>
      <c r="B4" s="19"/>
      <c r="C4" s="19"/>
      <c r="D4" s="18" t="s">
        <v>12</v>
      </c>
      <c r="E4" s="18" t="s">
        <v>13</v>
      </c>
      <c r="F4" s="18" t="s">
        <v>14</v>
      </c>
      <c r="G4" s="18" t="s">
        <v>15</v>
      </c>
      <c r="H4" s="20" t="s">
        <v>12</v>
      </c>
      <c r="I4" s="18" t="s">
        <v>16</v>
      </c>
      <c r="J4" s="18" t="s">
        <v>17</v>
      </c>
      <c r="K4" s="18" t="s">
        <v>18</v>
      </c>
      <c r="L4" s="18" t="s">
        <v>19</v>
      </c>
      <c r="M4" s="21"/>
      <c r="N4" s="19"/>
      <c r="O4" s="18"/>
      <c r="P4" s="18"/>
    </row>
    <row r="5" s="1" customFormat="1" ht="47" customHeight="1" spans="1:16">
      <c r="A5" s="22">
        <v>1</v>
      </c>
      <c r="B5" s="23" t="s">
        <v>20</v>
      </c>
      <c r="C5" s="24" t="s">
        <v>21</v>
      </c>
      <c r="D5" s="22">
        <v>474.83</v>
      </c>
      <c r="E5" s="22">
        <v>368.8</v>
      </c>
      <c r="F5" s="22">
        <v>13.83</v>
      </c>
      <c r="G5" s="22">
        <v>92.2</v>
      </c>
      <c r="H5" s="25">
        <v>118.7</v>
      </c>
      <c r="I5" s="25">
        <v>59.34</v>
      </c>
      <c r="J5" s="25">
        <f>ROUND(H5*0.2,2)</f>
        <v>23.74</v>
      </c>
      <c r="K5" s="25">
        <f>ROUND(H5*0.15,2)</f>
        <v>17.81</v>
      </c>
      <c r="L5" s="25">
        <f>ROUND(H5*0.15,2)</f>
        <v>17.81</v>
      </c>
      <c r="M5" s="24" t="s">
        <v>22</v>
      </c>
      <c r="N5" s="26" t="s">
        <v>23</v>
      </c>
      <c r="O5" s="26" t="s">
        <v>24</v>
      </c>
      <c r="P5" s="27"/>
    </row>
    <row r="6" s="1" customFormat="1" ht="47" customHeight="1" spans="1:16">
      <c r="A6" s="22">
        <v>2</v>
      </c>
      <c r="B6" s="28" t="s">
        <v>25</v>
      </c>
      <c r="C6" s="29" t="s">
        <v>26</v>
      </c>
      <c r="D6" s="22">
        <v>515</v>
      </c>
      <c r="E6" s="22">
        <v>400</v>
      </c>
      <c r="F6" s="22">
        <v>15</v>
      </c>
      <c r="G6" s="22">
        <v>100</v>
      </c>
      <c r="H6" s="25">
        <f t="shared" ref="H6:H23" si="0">ROUND(D6*0.25,2)</f>
        <v>128.75</v>
      </c>
      <c r="I6" s="25">
        <v>64.38</v>
      </c>
      <c r="J6" s="25">
        <f t="shared" ref="J6:J23" si="1">ROUND(H6*0.2,2)</f>
        <v>25.75</v>
      </c>
      <c r="K6" s="25">
        <f t="shared" ref="K6:K23" si="2">ROUND(H6*0.15,2)</f>
        <v>19.31</v>
      </c>
      <c r="L6" s="25">
        <f t="shared" ref="L6:L23" si="3">ROUND(H6*0.15,2)</f>
        <v>19.31</v>
      </c>
      <c r="M6" s="30" t="s">
        <v>22</v>
      </c>
      <c r="N6" s="26" t="s">
        <v>27</v>
      </c>
      <c r="O6" s="26" t="s">
        <v>28</v>
      </c>
      <c r="P6" s="27"/>
    </row>
    <row r="7" s="2" customFormat="1" ht="47" customHeight="1" spans="1:16">
      <c r="A7" s="22">
        <v>3</v>
      </c>
      <c r="B7" s="31" t="s">
        <v>29</v>
      </c>
      <c r="C7" s="32" t="s">
        <v>26</v>
      </c>
      <c r="D7" s="31">
        <v>607.7</v>
      </c>
      <c r="E7" s="31">
        <v>472</v>
      </c>
      <c r="F7" s="31">
        <v>17.7</v>
      </c>
      <c r="G7" s="31">
        <v>118</v>
      </c>
      <c r="H7" s="33">
        <f t="shared" si="0"/>
        <v>151.93</v>
      </c>
      <c r="I7" s="33">
        <v>75.95</v>
      </c>
      <c r="J7" s="33">
        <v>30.38</v>
      </c>
      <c r="K7" s="33">
        <v>22.8</v>
      </c>
      <c r="L7" s="33">
        <v>22.8</v>
      </c>
      <c r="M7" s="34" t="s">
        <v>22</v>
      </c>
      <c r="N7" s="35" t="s">
        <v>23</v>
      </c>
      <c r="O7" s="35" t="s">
        <v>28</v>
      </c>
      <c r="P7" s="36"/>
    </row>
    <row r="8" s="1" customFormat="1" ht="47" customHeight="1" spans="1:16">
      <c r="A8" s="22">
        <v>4</v>
      </c>
      <c r="B8" s="22" t="s">
        <v>30</v>
      </c>
      <c r="C8" s="29" t="s">
        <v>26</v>
      </c>
      <c r="D8" s="22">
        <v>515</v>
      </c>
      <c r="E8" s="22">
        <v>400</v>
      </c>
      <c r="F8" s="22">
        <v>15</v>
      </c>
      <c r="G8" s="22">
        <v>100</v>
      </c>
      <c r="H8" s="25">
        <f t="shared" si="0"/>
        <v>128.75</v>
      </c>
      <c r="I8" s="25">
        <v>64.38</v>
      </c>
      <c r="J8" s="25">
        <f t="shared" si="1"/>
        <v>25.75</v>
      </c>
      <c r="K8" s="25">
        <f t="shared" si="2"/>
        <v>19.31</v>
      </c>
      <c r="L8" s="25">
        <f t="shared" si="3"/>
        <v>19.31</v>
      </c>
      <c r="M8" s="30" t="s">
        <v>22</v>
      </c>
      <c r="N8" s="26" t="s">
        <v>23</v>
      </c>
      <c r="O8" s="26" t="s">
        <v>28</v>
      </c>
      <c r="P8" s="27"/>
    </row>
    <row r="9" s="1" customFormat="1" ht="47" customHeight="1" spans="1:16">
      <c r="A9" s="22">
        <v>5</v>
      </c>
      <c r="B9" s="22" t="s">
        <v>31</v>
      </c>
      <c r="C9" s="29" t="s">
        <v>26</v>
      </c>
      <c r="D9" s="22">
        <v>474.83</v>
      </c>
      <c r="E9" s="22">
        <v>368.8</v>
      </c>
      <c r="F9" s="22">
        <v>13.83</v>
      </c>
      <c r="G9" s="22">
        <v>92.2</v>
      </c>
      <c r="H9" s="25">
        <f t="shared" si="0"/>
        <v>118.71</v>
      </c>
      <c r="I9" s="25">
        <f>ROUNDDOWN(H9*0.5,2)</f>
        <v>59.35</v>
      </c>
      <c r="J9" s="25">
        <f t="shared" si="1"/>
        <v>23.74</v>
      </c>
      <c r="K9" s="25">
        <f t="shared" si="2"/>
        <v>17.81</v>
      </c>
      <c r="L9" s="25">
        <f t="shared" si="3"/>
        <v>17.81</v>
      </c>
      <c r="M9" s="30" t="s">
        <v>22</v>
      </c>
      <c r="N9" s="26" t="s">
        <v>23</v>
      </c>
      <c r="O9" s="26" t="s">
        <v>28</v>
      </c>
      <c r="P9" s="27"/>
    </row>
    <row r="10" s="1" customFormat="1" ht="47" customHeight="1" spans="1:16">
      <c r="A10" s="22">
        <v>6</v>
      </c>
      <c r="B10" s="23" t="s">
        <v>32</v>
      </c>
      <c r="C10" s="24" t="s">
        <v>33</v>
      </c>
      <c r="D10" s="22">
        <v>470.69</v>
      </c>
      <c r="E10" s="22">
        <v>368.8</v>
      </c>
      <c r="F10" s="22">
        <v>13.83</v>
      </c>
      <c r="G10" s="22">
        <v>88.06</v>
      </c>
      <c r="H10" s="25">
        <f t="shared" si="0"/>
        <v>117.67</v>
      </c>
      <c r="I10" s="25">
        <v>58.82</v>
      </c>
      <c r="J10" s="25">
        <f t="shared" si="1"/>
        <v>23.53</v>
      </c>
      <c r="K10" s="25">
        <v>17.66</v>
      </c>
      <c r="L10" s="25">
        <v>17.66</v>
      </c>
      <c r="M10" s="37">
        <v>46082</v>
      </c>
      <c r="N10" s="26" t="s">
        <v>23</v>
      </c>
      <c r="O10" s="26" t="s">
        <v>34</v>
      </c>
      <c r="P10" s="27"/>
    </row>
    <row r="11" s="2" customFormat="1" ht="47" customHeight="1" spans="1:16">
      <c r="A11" s="22">
        <v>7</v>
      </c>
      <c r="B11" s="31" t="s">
        <v>35</v>
      </c>
      <c r="C11" s="32" t="s">
        <v>36</v>
      </c>
      <c r="D11" s="31">
        <v>1424.49</v>
      </c>
      <c r="E11" s="31">
        <v>1106.4</v>
      </c>
      <c r="F11" s="31">
        <v>41.49</v>
      </c>
      <c r="G11" s="31">
        <v>276.6</v>
      </c>
      <c r="H11" s="33">
        <f t="shared" si="0"/>
        <v>356.12</v>
      </c>
      <c r="I11" s="33">
        <v>178.06</v>
      </c>
      <c r="J11" s="33">
        <v>71.22</v>
      </c>
      <c r="K11" s="33">
        <v>53.42</v>
      </c>
      <c r="L11" s="33">
        <v>53.42</v>
      </c>
      <c r="M11" s="38" t="s">
        <v>37</v>
      </c>
      <c r="N11" s="35" t="s">
        <v>23</v>
      </c>
      <c r="O11" s="35" t="s">
        <v>28</v>
      </c>
      <c r="P11" s="36"/>
    </row>
    <row r="12" s="2" customFormat="1" ht="47" customHeight="1" spans="1:16">
      <c r="A12" s="22">
        <v>8</v>
      </c>
      <c r="B12" s="34" t="s">
        <v>38</v>
      </c>
      <c r="C12" s="39" t="s">
        <v>39</v>
      </c>
      <c r="D12" s="31">
        <v>500.58</v>
      </c>
      <c r="E12" s="31">
        <v>388.8</v>
      </c>
      <c r="F12" s="31">
        <v>14.58</v>
      </c>
      <c r="G12" s="31">
        <v>97.2</v>
      </c>
      <c r="H12" s="25">
        <f t="shared" si="0"/>
        <v>125.15</v>
      </c>
      <c r="I12" s="25">
        <v>62.58</v>
      </c>
      <c r="J12" s="25">
        <f t="shared" si="1"/>
        <v>25.03</v>
      </c>
      <c r="K12" s="25">
        <f t="shared" si="2"/>
        <v>18.77</v>
      </c>
      <c r="L12" s="25">
        <f t="shared" si="3"/>
        <v>18.77</v>
      </c>
      <c r="M12" s="34" t="s">
        <v>22</v>
      </c>
      <c r="N12" s="35" t="s">
        <v>23</v>
      </c>
      <c r="O12" s="35" t="s">
        <v>34</v>
      </c>
      <c r="P12" s="36"/>
    </row>
    <row r="13" s="3" customFormat="1" ht="47" customHeight="1" spans="1:16">
      <c r="A13" s="22">
        <v>9</v>
      </c>
      <c r="B13" s="40" t="s">
        <v>40</v>
      </c>
      <c r="C13" s="38" t="s">
        <v>39</v>
      </c>
      <c r="D13" s="31">
        <v>500.58</v>
      </c>
      <c r="E13" s="31">
        <v>388.8</v>
      </c>
      <c r="F13" s="31">
        <v>14.58</v>
      </c>
      <c r="G13" s="31">
        <v>97.2</v>
      </c>
      <c r="H13" s="25">
        <f t="shared" si="0"/>
        <v>125.15</v>
      </c>
      <c r="I13" s="25">
        <v>62.58</v>
      </c>
      <c r="J13" s="25">
        <f t="shared" si="1"/>
        <v>25.03</v>
      </c>
      <c r="K13" s="25">
        <f t="shared" si="2"/>
        <v>18.77</v>
      </c>
      <c r="L13" s="25">
        <f t="shared" si="3"/>
        <v>18.77</v>
      </c>
      <c r="M13" s="34" t="s">
        <v>22</v>
      </c>
      <c r="N13" s="35" t="s">
        <v>23</v>
      </c>
      <c r="O13" s="39" t="s">
        <v>41</v>
      </c>
      <c r="P13" s="36"/>
    </row>
    <row r="14" s="3" customFormat="1" ht="47" customHeight="1" spans="1:16">
      <c r="A14" s="22">
        <v>10</v>
      </c>
      <c r="B14" s="40" t="s">
        <v>42</v>
      </c>
      <c r="C14" s="38" t="s">
        <v>39</v>
      </c>
      <c r="D14" s="31">
        <v>500.58</v>
      </c>
      <c r="E14" s="31">
        <v>388.8</v>
      </c>
      <c r="F14" s="31">
        <v>14.58</v>
      </c>
      <c r="G14" s="31">
        <v>97.2</v>
      </c>
      <c r="H14" s="25">
        <f t="shared" si="0"/>
        <v>125.15</v>
      </c>
      <c r="I14" s="25">
        <v>62.58</v>
      </c>
      <c r="J14" s="25">
        <f t="shared" si="1"/>
        <v>25.03</v>
      </c>
      <c r="K14" s="25">
        <f t="shared" si="2"/>
        <v>18.77</v>
      </c>
      <c r="L14" s="25">
        <f t="shared" si="3"/>
        <v>18.77</v>
      </c>
      <c r="M14" s="34" t="s">
        <v>22</v>
      </c>
      <c r="N14" s="35" t="s">
        <v>23</v>
      </c>
      <c r="O14" s="39" t="s">
        <v>41</v>
      </c>
      <c r="P14" s="36"/>
    </row>
    <row r="15" s="3" customFormat="1" ht="47" customHeight="1" spans="1:16">
      <c r="A15" s="22">
        <v>11</v>
      </c>
      <c r="B15" s="40" t="s">
        <v>43</v>
      </c>
      <c r="C15" s="38" t="s">
        <v>39</v>
      </c>
      <c r="D15" s="31">
        <v>500.58</v>
      </c>
      <c r="E15" s="31">
        <v>388.8</v>
      </c>
      <c r="F15" s="31">
        <v>14.58</v>
      </c>
      <c r="G15" s="31">
        <v>97.2</v>
      </c>
      <c r="H15" s="25">
        <f t="shared" si="0"/>
        <v>125.15</v>
      </c>
      <c r="I15" s="25">
        <v>62.58</v>
      </c>
      <c r="J15" s="25">
        <f t="shared" si="1"/>
        <v>25.03</v>
      </c>
      <c r="K15" s="25">
        <f t="shared" si="2"/>
        <v>18.77</v>
      </c>
      <c r="L15" s="25">
        <f t="shared" si="3"/>
        <v>18.77</v>
      </c>
      <c r="M15" s="34" t="s">
        <v>22</v>
      </c>
      <c r="N15" s="35" t="s">
        <v>23</v>
      </c>
      <c r="O15" s="39" t="s">
        <v>41</v>
      </c>
      <c r="P15" s="36"/>
    </row>
    <row r="16" s="4" customFormat="1" ht="47" customHeight="1" spans="1:16">
      <c r="A16" s="22">
        <v>12</v>
      </c>
      <c r="B16" s="40" t="s">
        <v>44</v>
      </c>
      <c r="C16" s="38" t="s">
        <v>39</v>
      </c>
      <c r="D16" s="31">
        <v>500.58</v>
      </c>
      <c r="E16" s="31">
        <v>388.8</v>
      </c>
      <c r="F16" s="31">
        <v>14.58</v>
      </c>
      <c r="G16" s="31">
        <v>97.2</v>
      </c>
      <c r="H16" s="25">
        <f t="shared" si="0"/>
        <v>125.15</v>
      </c>
      <c r="I16" s="25">
        <v>62.58</v>
      </c>
      <c r="J16" s="25">
        <f t="shared" si="1"/>
        <v>25.03</v>
      </c>
      <c r="K16" s="25">
        <f t="shared" si="2"/>
        <v>18.77</v>
      </c>
      <c r="L16" s="25">
        <f t="shared" si="3"/>
        <v>18.77</v>
      </c>
      <c r="M16" s="34" t="s">
        <v>22</v>
      </c>
      <c r="N16" s="35" t="s">
        <v>23</v>
      </c>
      <c r="O16" s="39" t="s">
        <v>41</v>
      </c>
      <c r="P16" s="36"/>
    </row>
    <row r="17" s="2" customFormat="1" ht="47" customHeight="1" spans="1:16">
      <c r="A17" s="22">
        <v>13</v>
      </c>
      <c r="B17" s="40" t="s">
        <v>45</v>
      </c>
      <c r="C17" s="38" t="s">
        <v>39</v>
      </c>
      <c r="D17" s="31">
        <v>500.58</v>
      </c>
      <c r="E17" s="31">
        <v>388.8</v>
      </c>
      <c r="F17" s="31">
        <v>14.58</v>
      </c>
      <c r="G17" s="31">
        <v>97.2</v>
      </c>
      <c r="H17" s="25">
        <f t="shared" si="0"/>
        <v>125.15</v>
      </c>
      <c r="I17" s="25">
        <v>62.58</v>
      </c>
      <c r="J17" s="25">
        <f t="shared" si="1"/>
        <v>25.03</v>
      </c>
      <c r="K17" s="25">
        <f t="shared" si="2"/>
        <v>18.77</v>
      </c>
      <c r="L17" s="25">
        <f t="shared" si="3"/>
        <v>18.77</v>
      </c>
      <c r="M17" s="34" t="s">
        <v>22</v>
      </c>
      <c r="N17" s="35" t="s">
        <v>23</v>
      </c>
      <c r="O17" s="35" t="s">
        <v>46</v>
      </c>
      <c r="P17" s="36"/>
    </row>
    <row r="18" s="5" customFormat="1" ht="47" customHeight="1" spans="1:16">
      <c r="A18" s="22">
        <v>14</v>
      </c>
      <c r="B18" s="23" t="s">
        <v>47</v>
      </c>
      <c r="C18" s="24" t="s">
        <v>48</v>
      </c>
      <c r="D18" s="41">
        <v>470.69</v>
      </c>
      <c r="E18" s="42">
        <v>368.8</v>
      </c>
      <c r="F18" s="42">
        <v>13.83</v>
      </c>
      <c r="G18" s="42">
        <v>88.06</v>
      </c>
      <c r="H18" s="33">
        <f t="shared" si="0"/>
        <v>117.67</v>
      </c>
      <c r="I18" s="33">
        <v>58.84</v>
      </c>
      <c r="J18" s="33">
        <f t="shared" si="1"/>
        <v>23.53</v>
      </c>
      <c r="K18" s="33">
        <v>17.65</v>
      </c>
      <c r="L18" s="33">
        <v>17.65</v>
      </c>
      <c r="M18" s="34" t="s">
        <v>22</v>
      </c>
      <c r="N18" s="24" t="s">
        <v>27</v>
      </c>
      <c r="O18" s="24" t="s">
        <v>34</v>
      </c>
      <c r="P18" s="43"/>
    </row>
    <row r="19" s="5" customFormat="1" ht="47" customHeight="1" spans="1:16">
      <c r="A19" s="22">
        <v>15</v>
      </c>
      <c r="B19" s="23" t="s">
        <v>49</v>
      </c>
      <c r="C19" s="24" t="s">
        <v>48</v>
      </c>
      <c r="D19" s="41">
        <v>470.69</v>
      </c>
      <c r="E19" s="42">
        <v>368.8</v>
      </c>
      <c r="F19" s="42">
        <v>13.83</v>
      </c>
      <c r="G19" s="42">
        <v>88.06</v>
      </c>
      <c r="H19" s="33">
        <f t="shared" si="0"/>
        <v>117.67</v>
      </c>
      <c r="I19" s="33">
        <v>58.84</v>
      </c>
      <c r="J19" s="33">
        <v>23.53</v>
      </c>
      <c r="K19" s="33">
        <v>17.65</v>
      </c>
      <c r="L19" s="33">
        <v>17.65</v>
      </c>
      <c r="M19" s="34" t="s">
        <v>22</v>
      </c>
      <c r="N19" s="24" t="s">
        <v>50</v>
      </c>
      <c r="O19" s="24" t="s">
        <v>34</v>
      </c>
      <c r="P19" s="43"/>
    </row>
    <row r="20" s="2" customFormat="1" ht="47" customHeight="1" spans="1:16">
      <c r="A20" s="22">
        <v>16</v>
      </c>
      <c r="B20" s="40" t="s">
        <v>51</v>
      </c>
      <c r="C20" s="38" t="s">
        <v>52</v>
      </c>
      <c r="D20" s="44">
        <v>564.13</v>
      </c>
      <c r="E20" s="31">
        <v>438.16</v>
      </c>
      <c r="F20" s="31">
        <v>16.43</v>
      </c>
      <c r="G20" s="31">
        <v>109.54</v>
      </c>
      <c r="H20" s="25">
        <v>141.03</v>
      </c>
      <c r="I20" s="25">
        <v>70.52</v>
      </c>
      <c r="J20" s="25">
        <f t="shared" si="1"/>
        <v>28.21</v>
      </c>
      <c r="K20" s="25">
        <v>21.15</v>
      </c>
      <c r="L20" s="25">
        <f t="shared" si="3"/>
        <v>21.15</v>
      </c>
      <c r="M20" s="34" t="s">
        <v>22</v>
      </c>
      <c r="N20" s="35" t="s">
        <v>27</v>
      </c>
      <c r="O20" s="35" t="s">
        <v>28</v>
      </c>
      <c r="P20" s="36"/>
    </row>
    <row r="21" s="2" customFormat="1" ht="47" customHeight="1" spans="1:16">
      <c r="A21" s="22">
        <v>17</v>
      </c>
      <c r="B21" s="40" t="s">
        <v>53</v>
      </c>
      <c r="C21" s="38" t="s">
        <v>52</v>
      </c>
      <c r="D21" s="44">
        <v>564.13</v>
      </c>
      <c r="E21" s="31">
        <v>438.16</v>
      </c>
      <c r="F21" s="31">
        <v>16.43</v>
      </c>
      <c r="G21" s="31">
        <v>109.54</v>
      </c>
      <c r="H21" s="25">
        <v>141.03</v>
      </c>
      <c r="I21" s="25">
        <v>70.52</v>
      </c>
      <c r="J21" s="25">
        <f t="shared" si="1"/>
        <v>28.21</v>
      </c>
      <c r="K21" s="25">
        <f t="shared" si="2"/>
        <v>21.15</v>
      </c>
      <c r="L21" s="25">
        <f t="shared" si="3"/>
        <v>21.15</v>
      </c>
      <c r="M21" s="34" t="s">
        <v>22</v>
      </c>
      <c r="N21" s="35" t="s">
        <v>27</v>
      </c>
      <c r="O21" s="35" t="s">
        <v>28</v>
      </c>
      <c r="P21" s="36"/>
    </row>
    <row r="22" s="2" customFormat="1" ht="47" customHeight="1" spans="1:16">
      <c r="A22" s="22">
        <v>18</v>
      </c>
      <c r="B22" s="40" t="s">
        <v>54</v>
      </c>
      <c r="C22" s="38" t="s">
        <v>52</v>
      </c>
      <c r="D22" s="44">
        <v>564.13</v>
      </c>
      <c r="E22" s="31">
        <v>438.16</v>
      </c>
      <c r="F22" s="31">
        <v>16.43</v>
      </c>
      <c r="G22" s="31">
        <v>109.54</v>
      </c>
      <c r="H22" s="25">
        <v>141.03</v>
      </c>
      <c r="I22" s="25">
        <v>70.52</v>
      </c>
      <c r="J22" s="25">
        <f t="shared" si="1"/>
        <v>28.21</v>
      </c>
      <c r="K22" s="25">
        <f t="shared" si="2"/>
        <v>21.15</v>
      </c>
      <c r="L22" s="25">
        <f t="shared" si="3"/>
        <v>21.15</v>
      </c>
      <c r="M22" s="34" t="s">
        <v>22</v>
      </c>
      <c r="N22" s="35" t="s">
        <v>23</v>
      </c>
      <c r="O22" s="35" t="s">
        <v>28</v>
      </c>
      <c r="P22" s="36"/>
    </row>
    <row r="23" s="2" customFormat="1" ht="47" customHeight="1" spans="1:16">
      <c r="A23" s="22">
        <v>19</v>
      </c>
      <c r="B23" s="40" t="s">
        <v>55</v>
      </c>
      <c r="C23" s="38" t="s">
        <v>52</v>
      </c>
      <c r="D23" s="44">
        <v>564.13</v>
      </c>
      <c r="E23" s="31">
        <v>438.16</v>
      </c>
      <c r="F23" s="31">
        <v>16.43</v>
      </c>
      <c r="G23" s="31">
        <v>109.54</v>
      </c>
      <c r="H23" s="25">
        <v>141.03</v>
      </c>
      <c r="I23" s="25">
        <v>70.52</v>
      </c>
      <c r="J23" s="25">
        <f t="shared" si="1"/>
        <v>28.21</v>
      </c>
      <c r="K23" s="25">
        <f t="shared" si="2"/>
        <v>21.15</v>
      </c>
      <c r="L23" s="25">
        <f t="shared" si="3"/>
        <v>21.15</v>
      </c>
      <c r="M23" s="34" t="s">
        <v>22</v>
      </c>
      <c r="N23" s="35" t="s">
        <v>56</v>
      </c>
      <c r="O23" s="35" t="s">
        <v>28</v>
      </c>
      <c r="P23" s="36"/>
    </row>
    <row r="24" ht="47" customHeight="1" spans="1:16">
      <c r="A24" s="45" t="s">
        <v>57</v>
      </c>
      <c r="B24" s="46"/>
      <c r="C24" s="47"/>
      <c r="D24" s="22">
        <f t="shared" ref="D24:L24" si="4">SUM(D5:D23)</f>
        <v>10683.92</v>
      </c>
      <c r="E24" s="22">
        <f t="shared" si="4"/>
        <v>8307.84</v>
      </c>
      <c r="F24" s="22">
        <f t="shared" si="4"/>
        <v>311.54</v>
      </c>
      <c r="G24" s="22">
        <f t="shared" si="4"/>
        <v>2064.54</v>
      </c>
      <c r="H24" s="25">
        <f t="shared" si="4"/>
        <v>2670.99</v>
      </c>
      <c r="I24" s="25">
        <f t="shared" si="4"/>
        <v>1335.52</v>
      </c>
      <c r="J24" s="25">
        <f t="shared" si="4"/>
        <v>534.19</v>
      </c>
      <c r="K24" s="25">
        <f t="shared" si="4"/>
        <v>400.64</v>
      </c>
      <c r="L24" s="25">
        <f t="shared" si="4"/>
        <v>400.64</v>
      </c>
      <c r="M24" s="42"/>
      <c r="N24" s="22"/>
      <c r="O24" s="22"/>
      <c r="P24" s="27"/>
    </row>
    <row r="25" spans="1:16">
      <c r="A25" s="6"/>
      <c r="B25" s="6"/>
      <c r="C25" s="6"/>
      <c r="D25" s="6"/>
      <c r="E25" s="6"/>
      <c r="F25" s="6"/>
      <c r="G25" s="6"/>
      <c r="H25" s="6"/>
      <c r="I25" s="6"/>
      <c r="J25" s="6"/>
      <c r="K25" s="6"/>
      <c r="L25" s="6"/>
      <c r="M25" s="48"/>
    </row>
    <row r="26" spans="1:16">
      <c r="A26" s="6"/>
      <c r="B26" s="6"/>
      <c r="C26" s="6"/>
      <c r="D26" s="6"/>
      <c r="E26" s="6"/>
      <c r="F26" s="6"/>
      <c r="G26" s="6"/>
      <c r="H26" s="6"/>
      <c r="I26" s="6"/>
      <c r="J26" s="6"/>
      <c r="K26" s="6"/>
      <c r="L26" s="6"/>
      <c r="M26" s="48"/>
    </row>
  </sheetData>
  <autoFilter xmlns:etc="http://www.wps.cn/officeDocument/2017/etCustomData" ref="A4:O24" etc:filterBottomFollowUsedRange="0">
    <extLst/>
  </autoFilter>
  <mergeCells count="13">
    <mergeCell ref="A1:P1"/>
    <mergeCell ref="H2:I2"/>
    <mergeCell ref="K2:M2"/>
    <mergeCell ref="D3:G3"/>
    <mergeCell ref="H3:L3"/>
    <mergeCell ref="A24:C24"/>
    <mergeCell ref="A3:A4"/>
    <mergeCell ref="B3:B4"/>
    <mergeCell ref="C3:C4"/>
    <mergeCell ref="M3:M4"/>
    <mergeCell ref="N3:N4"/>
    <mergeCell ref="O3:O4"/>
    <mergeCell ref="P3:P4"/>
  </mergeCells>
  <conditionalFormatting sqref="B10">
    <cfRule type="duplicateValues" dxfId="0" priority="9"/>
    <cfRule type="duplicateValues" dxfId="0" priority="8"/>
    <cfRule type="duplicateValues" dxfId="0" priority="7"/>
  </conditionalFormatting>
  <conditionalFormatting sqref="B11">
    <cfRule type="duplicateValues" dxfId="0" priority="6"/>
  </conditionalFormatting>
  <conditionalFormatting sqref="B18">
    <cfRule type="duplicateValues" dxfId="0" priority="4"/>
  </conditionalFormatting>
  <conditionalFormatting sqref="B19">
    <cfRule type="duplicateValues" dxfId="0" priority="3"/>
  </conditionalFormatting>
  <conditionalFormatting sqref="B22">
    <cfRule type="duplicateValues" dxfId="0" priority="1"/>
  </conditionalFormatting>
  <conditionalFormatting sqref="B12 B17">
    <cfRule type="duplicateValues" dxfId="0" priority="5"/>
  </conditionalFormatting>
  <conditionalFormatting sqref="B20:B21 B23">
    <cfRule type="duplicateValues" dxfId="0" priority="2"/>
  </conditionalFormatting>
  <pageMargins left="0.25" right="0.25" top="0.75" bottom="0.75" header="0.298611111111111" footer="0.298611111111111"/>
  <pageSetup paperSize="9" scale="7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正式表（正式表)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cp:lastModifiedBy>
  <dcterms:created xsi:type="dcterms:W3CDTF">2023-05-12T11:15:00Z</dcterms:created>
  <dcterms:modified xsi:type="dcterms:W3CDTF">2026-04-13T09:29:50Z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CA02665BA5A441E1B438FDC9D71090B5_13</vt:lpwstr>
  </property>
  <property fmtid="{D5CDD505-2E9C-101B-9397-08002B2CF9AE}" pid="4" name="CalculationRule">
    <vt:i4>0</vt:i4>
  </property>
</Properties>
</file>