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Sheet1!$A$1:$W$111</definedName>
    <definedName name="_xlnm.Print_Titles" localSheetId="0">Sheet1!$1:$6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<sst xmlns="http://schemas.openxmlformats.org/spreadsheetml/2006/main" count="882" uniqueCount="502">
  <si>
    <t>临泽县2025年度巩固拓展脱贫攻坚成果和乡村振兴项目库</t>
  </si>
  <si>
    <t>序号</t>
  </si>
  <si>
    <t>项目名称</t>
  </si>
  <si>
    <t>建设性质（新建或续建）</t>
  </si>
  <si>
    <t>建设起止年限</t>
  </si>
  <si>
    <t>建设地点（以乡镇为单位细化到村）</t>
  </si>
  <si>
    <t>建设内容与规模</t>
  </si>
  <si>
    <t>投资估算（万元）</t>
  </si>
  <si>
    <t>筹资方式（资金来源）衔接资金</t>
  </si>
  <si>
    <t>运营模式</t>
  </si>
  <si>
    <t>绩效目标</t>
  </si>
  <si>
    <t>项目
主管
单位</t>
  </si>
  <si>
    <t>项目
实施
单位</t>
  </si>
  <si>
    <t>入库时间</t>
  </si>
  <si>
    <t>备注</t>
  </si>
  <si>
    <t>项目效益情况</t>
  </si>
  <si>
    <t>利益联结机制
（联农带农机制）</t>
  </si>
  <si>
    <t>受益村数
（个）</t>
  </si>
  <si>
    <t>受益户数
（万户）</t>
  </si>
  <si>
    <t>受益人数
（万人）</t>
  </si>
  <si>
    <t>脱贫村</t>
  </si>
  <si>
    <t>其他村</t>
  </si>
  <si>
    <t>小计</t>
  </si>
  <si>
    <t>脱贫户（含监测对象）</t>
  </si>
  <si>
    <t>其他农户</t>
  </si>
  <si>
    <t>脱贫人口数（含监测对象）</t>
  </si>
  <si>
    <t>其他人口数</t>
  </si>
  <si>
    <t>项目合计（90个）</t>
  </si>
  <si>
    <t>一、农业产业发展类（67个）</t>
  </si>
  <si>
    <t>（一）村集体经济发展项目（15个）</t>
  </si>
  <si>
    <t>沙河镇西头号村集体经济发展项目</t>
  </si>
  <si>
    <t>新建</t>
  </si>
  <si>
    <t>2025年1月-12月</t>
  </si>
  <si>
    <t>沙河镇西头号村</t>
  </si>
  <si>
    <t>在西头号村流转土地400亩，平整土地，架设输水管网3.5公里，安装水肥一体设备1套，建设管理房1处，沉沙池1处，配套完善道路、电等基础设施。</t>
  </si>
  <si>
    <t>项目建成后，采取“村集体公司+基地”的模式运营，通过种植蔬菜等经济作物，增加村集体收入。同时也可以租金和管理费增加收益，带动农户增收致富。</t>
  </si>
  <si>
    <t>项目建成后，产权归属西头号村集体所有，通过实施项目可有效提升设施农业的生产性能和产品质量，对周边农户有较强的辐射带动能力，示范效应显著，带动集体经济发展。</t>
  </si>
  <si>
    <t>项目建设期间提供务工岗位，吸引闲置劳动力参加务工，项目建成后吸引附近群众投入设施农业生产，带动群众增收致富，增加村集体收入3万元。</t>
  </si>
  <si>
    <t>县农业
农村局</t>
  </si>
  <si>
    <t>沙河镇
政府</t>
  </si>
  <si>
    <t>沙河镇东寨村集体经济发展项目</t>
  </si>
  <si>
    <t>沙河镇东寨村</t>
  </si>
  <si>
    <t>在东寨村8社建设100亩林果采摘园，铺设渗水砖道路800平方米，安装路沿石700米，铺设植草砖广场1000平方米，安装成品公厕2座，配套10立方米化粪池2个，敷设污水管网150米，自来水管网170米，架设低压线路220米，铺垫产业道路1公里，栽植林果苗木150株，绿化苗木100株，配套基础设施。</t>
  </si>
  <si>
    <t>项目建成后，采取“村集体+企业+基地+农户”的模式运营，基础设施配套后，为发展农旅融合提供充足条件，奠基果园子基础，同时带动采摘观光产业发展，推动村集体产业发展，壮大村集体经济。</t>
  </si>
  <si>
    <t>项目建成后，产权归属东寨村所有，项目实施完善了道路等基础设施，进一步整合了村集体资源，改善了周边生态环境和群众生活环境，同时创建了地方特色采摘园，增加务工岗位，带动收益，产生的效益用于壮大村集体经济积累。</t>
  </si>
  <si>
    <t>项目建成后产生的效益，增加了村集体经济收入，壮大了村集体经济，同时为脱贫户提供工作岗位，增加脱贫户工资性收入3000元左右。</t>
  </si>
  <si>
    <t>自然资
源局</t>
  </si>
  <si>
    <t>新华镇新柳村胚胎移植和牛繁育基地建设项目</t>
  </si>
  <si>
    <t>2025年1-12月</t>
  </si>
  <si>
    <t>新华镇新柳村</t>
  </si>
  <si>
    <t>新建钢架草料棚2座1200平方米，青贮池1座300立方米，硬化地坪及道路700平方米，敷设供水管网 400米，埋设高低压线路300米，配套电力附属设施。</t>
  </si>
  <si>
    <t>项目建成后采取村集体“公司+基地+农户”的模式的运行。由村集体公司具体负责管理，增加村集体收入。</t>
  </si>
  <si>
    <t>项目建成后，产权归新柳村村集体所有，完善“胚胎移植+牛犊回收+扩群繁育”经济提升供应链，进一步扩大养殖规模，推动传统肉牛养殖产业转型升级。</t>
  </si>
  <si>
    <t>在项目建设过程中，可吸纳周边有务工意愿的群众就近务工，有效增加周围群众的工资性收入。</t>
  </si>
  <si>
    <t>新华镇
政府</t>
  </si>
  <si>
    <t>平川镇三一村农田灌溉基础设施建设项目</t>
  </si>
  <si>
    <t>平川镇三一村</t>
  </si>
  <si>
    <t>换填熟土20000方，架设Φ200主管2.2公里，Φ160支管1公里并配套检查井、阀门、出水栓等附属设施。</t>
  </si>
  <si>
    <t>项目资金用于换填熟土、主管和支管架设，建成产权归属三一村集体所有。</t>
  </si>
  <si>
    <t>项目建成后，产权归属三一村集体所有。项目实施后将有效改善村集体土地灌溉条件，为生产提供方便，同时可解决10多个劳动就业。</t>
  </si>
  <si>
    <t>项目实施过程中吸纳有劳动能力的4户脱贫户参与基础设施建设，人均增加收入1500元。</t>
  </si>
  <si>
    <t>平川镇
政府</t>
  </si>
  <si>
    <t>临泽县板桥镇板桥村珍禽养殖基地基础设施建设项目</t>
  </si>
  <si>
    <t>板桥镇
板桥村</t>
  </si>
  <si>
    <t>修建养殖大棚2座（长138米，宽50米），敷设供水管网500米，架设低压电路500米，改造圈舍4栋，铺垫砂石道路2公里，配套完善饲料仓储等其它附属设施。</t>
  </si>
  <si>
    <t>项目资金主要用于养殖场大棚、砂石道路、供水管网和电路建设。项目建成后，资产归属板桥村集体所有，村委会负责日常监督管护。</t>
  </si>
  <si>
    <t>项目建成后，产权归属板桥村集体所有，按照项目投资的5%进行效益分红。通过基础设施提升可实现珍禽养殖集约化、规模化管理，降低散养造成的生态环境污染，推进全镇庄园经济持续发展。</t>
  </si>
  <si>
    <t>项目实施过程中，可就近吸纳2名农户前来务工，提升群众工资性收入。项目完工后，能够扩大珍禽品种养殖规模，有效提升养殖效益，进一步盘活村集体经济发展活力。</t>
  </si>
  <si>
    <t>板桥
镇政府</t>
  </si>
  <si>
    <t>鸭暖镇暖泉村壮大村集体经济项目</t>
  </si>
  <si>
    <t>鸭暖镇暖泉村</t>
  </si>
  <si>
    <t>建设占地面积350㎡气调保鲜库1座。</t>
  </si>
  <si>
    <t>项目建成后，将采取“村集体公司+基地+农户”的模式运行，合作社通过固定分红与效益分红模式，每年向村集体分红，不断壮大村集体经济。</t>
  </si>
  <si>
    <t>项目建成后，产权归属暖泉村集体所有，通过村集体公司管理，合作社运营，实现无花果错峰延期上市销售，增加经济效益，助力特色产业发展，增加村集体收入，带动周边16户农户就近务工。</t>
  </si>
  <si>
    <t>项目建设过程中，将吸纳周边群众务工就业，增加务工群众收入。项目建成后，为群众提供稳定就业岗位，同时项目实施可以实现无花果冷藏延期上市，促进无花果产业发展。</t>
  </si>
  <si>
    <t>鸭暖镇
政府</t>
  </si>
  <si>
    <t>倪家营镇高庄村发展壮大村级集体经济项目</t>
  </si>
  <si>
    <t>倪家营镇高庄村</t>
  </si>
  <si>
    <t>修建高标准双面智能化日光温室1座，配套水肥一体化、物联网等智能化设备。</t>
  </si>
  <si>
    <t>该项目建成后，采取“合作社＋村集体+农户”循环发展模式，进行农资“购销+配送+跟踪服务”模式管理，不断壮大村集体收入。</t>
  </si>
  <si>
    <t>该项目实施后，可提高耕种作物科学种植水平，将“盲目施肥”转变成“测土配方施肥”。通过测土配方施肥减少化肥用量，促进农业节本增效，推广使用氧化地膜可以有效减少生态环境污染。</t>
  </si>
  <si>
    <t>就近吸收带动本村及周边闲散农户就近务工，实现群众增收4.9万元，促使农户的经营思路和经营方式发生转变，以村集体、农户、合作社共赢发展为目标，进一步带动周边及全镇农户前来购买农资，推进高效现代农业发展，实现群众持续增收致富，不断推动乡村振兴取得新进展。</t>
  </si>
  <si>
    <t>倪家营
镇政府</t>
  </si>
  <si>
    <t>倪家营镇汪家墩村发展壮大村级集体经济项目</t>
  </si>
  <si>
    <t>倪家营镇汪家墩村</t>
  </si>
  <si>
    <t>建设高标准智能化双面日光温室1座共4400平米，配套配备水肥一体化、物联网等智能化设备。</t>
  </si>
  <si>
    <t>该项目建成后，采取“公司＋村集体”发展模式，进行蔬菜“购销+配送+跟踪服务”模式管理，不断壮大村集体收入。</t>
  </si>
  <si>
    <t>该项目实施后，智能温室可精确控制灌溉量，通过滴灌、微喷灌等节水技术，减少水资源浪费，也能避免因过度灌溉导致的土壤养分流失和水土流失。而且温室内部相对封闭的环境能减少农药使用，降低对周边土壤、水体的农药污染。</t>
  </si>
  <si>
    <t>就近吸收带动本村及周边闲散农户就近务工，实现群众增收4.9万元，促使农户的经营思路和经营方式发生转变，以村集体、公司、农户共赢发展为目标，推进高效现代农业发展，实现群众持续增收致富，不断推动乡村全面振兴。</t>
  </si>
  <si>
    <t>沙河镇合强村曹家湖渔庄建设项目</t>
  </si>
  <si>
    <t>沙河镇合强村</t>
  </si>
  <si>
    <r>
      <rPr>
        <u/>
        <sz val="16"/>
        <rFont val="宋体"/>
        <charset val="134"/>
      </rPr>
      <t>对合强村西环路南侧，盘旋路以西村集体120亩鱼池提质增效，平整铺垫道路1公里，硬化鱼池边坡1处，铺设渗水砖3500平方米，新建200平方米的特色水产品、农特产品展销区，改建1000平方米的特色餐饮场所1处，配套建设水、电、排污等附属设施</t>
    </r>
    <r>
      <rPr>
        <sz val="16"/>
        <rFont val="宋体"/>
        <charset val="134"/>
      </rPr>
      <t>。</t>
    </r>
  </si>
  <si>
    <t>该项目建成后，采取村集体公司+合作社+农户的模式运营，提供就业岗位，吸引周边农户参与渔业养殖，村集体通过收取服务费、租金增加村集体收入。</t>
  </si>
  <si>
    <t>项目建成后，产权归属合强村集体。采取“村集体公司+合作社+农户”模式，将充分利用本村曹家湖区域闲置土地资源，盘活土地存量，拓宽产业渠道，带动集体经济发展。</t>
  </si>
  <si>
    <t>项目建设期间提供务工岗位，吸引闲置劳动力参加务工，项目建成后吸引附近群众投入渔业养殖，带动群众增收致富，增加村集体收入。</t>
  </si>
  <si>
    <t>沙河镇农业社会化服务体系建设项目</t>
  </si>
  <si>
    <t>沙河镇兰堡村、东寨村</t>
  </si>
  <si>
    <r>
      <rPr>
        <sz val="16"/>
        <rFont val="宋体"/>
        <charset val="134"/>
      </rPr>
      <t>1.拆除原村委会破损严重的老旧库房，</t>
    </r>
    <r>
      <rPr>
        <u/>
        <sz val="16"/>
        <rFont val="宋体"/>
        <charset val="134"/>
      </rPr>
      <t>新建钢架棚2000平方米，硬化地坪8000平方米，</t>
    </r>
    <r>
      <rPr>
        <sz val="16"/>
        <rFont val="宋体"/>
        <charset val="134"/>
      </rPr>
      <t>修建围墙1000米，大门1个，</t>
    </r>
    <r>
      <rPr>
        <u/>
        <sz val="16"/>
        <rFont val="宋体"/>
        <charset val="134"/>
      </rPr>
      <t>对大院内输电设施进行更新改造，</t>
    </r>
    <r>
      <rPr>
        <sz val="16"/>
        <rFont val="宋体"/>
        <charset val="134"/>
      </rPr>
      <t>周边设置绿化带，栽植树木100株、花卉1万株，架设路灯10盏，</t>
    </r>
    <r>
      <rPr>
        <u/>
        <sz val="16"/>
        <rFont val="宋体"/>
        <charset val="134"/>
      </rPr>
      <t>新建公共卫生间1处50平方米，配套完善附属设施。
2.对东寨小学对面4000平方米闲滩空地进行硬化，修建1000平方米库房1座，搭建彩钢大棚1000平方米，配套完善水电等附属设施。</t>
    </r>
  </si>
  <si>
    <t>项目建成后，采取“村集体公司+产业基地”的模式运营，由村集体公司管理，实现村集体闲置资源开发利用，不断壮大村集体经济。</t>
  </si>
  <si>
    <t>项目建成后，产权分别归属兰堡村、东寨村集体。通过村集体公司管理运营，拓展村集体产业，带动村集体结构调整。同时，带动周边农户前来务工，实现周边群众及村集体增收。</t>
  </si>
  <si>
    <t>项目建成后吸纳周围群众前来务工，按照不低于项目资金的7%为村集体进行保底分红，产生的效益30%作为村集体积累，70%用于村集体公益事业发展。预计从第二年开始，村集体经济收入年均增收1万元以上。</t>
  </si>
  <si>
    <t>新华镇宣威村香料生产加工车间建设项目</t>
  </si>
  <si>
    <t>新华镇宣威村</t>
  </si>
  <si>
    <r>
      <rPr>
        <u/>
        <sz val="16"/>
        <rFont val="宋体"/>
        <charset val="134"/>
      </rPr>
      <t>新建1000平方米香料加工车间厂1座，架设供水管网100米、电缆150米，</t>
    </r>
    <r>
      <rPr>
        <sz val="16"/>
        <rFont val="宋体"/>
        <charset val="134"/>
      </rPr>
      <t>购进香料加工设备2套。</t>
    </r>
  </si>
  <si>
    <t>项目衔接资金全部用于存储车间、水电配套及地坪硬化，项目建成后，形成宣威村固定资产，以租赁方式壮大村集体经济，同时带动周边群众调整产业结构。</t>
  </si>
  <si>
    <t>项目建成后，产权归属宣威村集体。项目实施可动员周边群众调整产业结构，在增加群众收益的同时增加村集体经济收入。</t>
  </si>
  <si>
    <t>在项目建设过程中，可吸纳周边脱贫群众6人务工，发动脱贫群众种植辣椒，增加脱贫户工资性收入和种植业收入2000元以上。</t>
  </si>
  <si>
    <t>新华镇向前村乡村食坊建设项目</t>
  </si>
  <si>
    <t>新华镇向前村</t>
  </si>
  <si>
    <r>
      <rPr>
        <sz val="16"/>
        <rFont val="宋体"/>
        <charset val="134"/>
      </rPr>
      <t>平整场地4500平方米，</t>
    </r>
    <r>
      <rPr>
        <u/>
        <sz val="16"/>
        <rFont val="宋体"/>
        <charset val="134"/>
      </rPr>
      <t>新建300平方米加工车间1座，筛选包装车间1座300平方米，建设农产品库房1处600平方米，硬化晾晒场、地坪3200平方米，架设200KV变压器1台，安装配电箱2个，埋设高低压线路400米，敷设供水管网800米，配套完善附属设施。</t>
    </r>
    <r>
      <rPr>
        <sz val="16"/>
        <rFont val="宋体"/>
        <charset val="134"/>
      </rPr>
      <t>购置杂粮清洗加工设备、筛选机，缝包机等设备4台。</t>
    </r>
  </si>
  <si>
    <t>项目建成后将由村集体公司进行运营，通过粮食加工、场地租赁等方式增加村集体收入，带动周边群众调整产业结构，不断壮大村级集体经济。</t>
  </si>
  <si>
    <t>项目建成后，产权归属向前村集体。采取“合作社+基地+农户”的模式，调动周边群众提升种植积极性，产生的效益用于村集体分红。</t>
  </si>
  <si>
    <t>项目建成后，可在种植、生产、加工、销售等各环节为脱贫户提供务工岗位，带动吸纳5名脱贫群众务工，增加工资性收入2000元以上。</t>
  </si>
  <si>
    <t>蓼泉镇蓼泉村村集体经济发展壮大项目</t>
  </si>
  <si>
    <t>蓼泉镇蓼泉村</t>
  </si>
  <si>
    <r>
      <rPr>
        <u/>
        <sz val="16"/>
        <rFont val="宋体"/>
        <charset val="134"/>
      </rPr>
      <t>在蓼泉村新建500㎡仓储库1座，</t>
    </r>
    <r>
      <rPr>
        <sz val="16"/>
        <rFont val="宋体"/>
        <charset val="134"/>
      </rPr>
      <t>配套完善水、电、暖气、污水等设施。</t>
    </r>
  </si>
  <si>
    <t>项目建成后，产权归属蓼泉村集体。项目实施将有助于村集体经济发展壮大，同时方便周边农户生活，群众的幸福感、满意度将逐步提升。</t>
  </si>
  <si>
    <t>项目完成后，村集体与企业联合经营，增加集体收入，同时吸纳4名群众到农资超市上班，增加群众工资性收入。</t>
  </si>
  <si>
    <t>蓼泉镇
政府</t>
  </si>
  <si>
    <t>14</t>
  </si>
  <si>
    <t>蓼泉镇上庄村醋厂建设项目</t>
  </si>
  <si>
    <t>蓼泉镇上庄村</t>
  </si>
  <si>
    <t>硬化地坪5679平方米，新建生产车间1185平方米，配套建设粮库540平方米，安装电力设施1套，架设高低压线路300米，新建车棚125平方米，架设供水管网300米，硬化道路6000平方米。</t>
  </si>
  <si>
    <t>采取“村集体公司+专业大户”运营模式，村集体公司负责硬化、厂房等设施建设，建成后委托专业大户经营管护，每年向村内农户分红10万元，增加村民分红收入。</t>
  </si>
  <si>
    <t>项目建成后，产权归属上庄村集体。可有效增加村集体和村民收入，扩大醋厂影响力。</t>
  </si>
  <si>
    <t>项目施工及生产过程中，可组织群众就近打工，增加周边群众工资性收入。</t>
  </si>
  <si>
    <t>15</t>
  </si>
  <si>
    <t>蓼泉镇肉苁蓉精深加工建设项目</t>
  </si>
  <si>
    <t>蓼泉镇双泉村</t>
  </si>
  <si>
    <r>
      <rPr>
        <u/>
        <sz val="16"/>
        <rFont val="宋体"/>
        <charset val="134"/>
      </rPr>
      <t>新建肉苁蓉精深加工厂1处，建设硬化地坪2000平方米，库房500平方米，初加工及生产车间1700平方米，铺设供水管网300米，架设200KV变压器1台，高低压线路200米，</t>
    </r>
    <r>
      <rPr>
        <sz val="16"/>
        <rFont val="宋体"/>
        <charset val="134"/>
      </rPr>
      <t>设备房200平方米。</t>
    </r>
  </si>
  <si>
    <t>项目建成后，由临泽县沙枣生态农林科技有限公司自主开展经营，按照投入资金5%的比例向村集体分红，进一步发展壮大村集体经济。</t>
  </si>
  <si>
    <t>项目建成后，产权归属双泉村集体。可以向全镇周边农户提供岗位，有力推进产业结构调整，带动村级特色产业发展。</t>
  </si>
  <si>
    <t>项目实施后，可吸纳周边脱贫户就近务工，增加劳务收入。</t>
  </si>
  <si>
    <t>（二）蔬菜产业项目（10个）</t>
  </si>
  <si>
    <t>新华镇明泉村戈壁农业示范园建设项目（三期）</t>
  </si>
  <si>
    <t>新华镇明泉村</t>
  </si>
  <si>
    <r>
      <rPr>
        <sz val="16"/>
        <rFont val="宋体"/>
        <charset val="134"/>
      </rPr>
      <t>平整土地580亩，修建占地400亩的高标准保温连体大拱棚20座，</t>
    </r>
    <r>
      <rPr>
        <u/>
        <sz val="16"/>
        <rFont val="宋体"/>
        <charset val="134"/>
      </rPr>
      <t>建设1万立方米蓄水池1座，安装首部系统3套，45KW离心泵3台，敷设管道5公里，安装315KV变压器1台，架设高低压线路1500米，新建占地2500平方米的分拣建工车间1座，硬化地坪2500平方米，安装冷链设备4套及附属设施，硬化道路3000米，</t>
    </r>
    <r>
      <rPr>
        <sz val="16"/>
        <rFont val="宋体"/>
        <charset val="134"/>
      </rPr>
      <t>修建1000平方米管理房，购置叉车3台，铲车1台。</t>
    </r>
  </si>
  <si>
    <t>项目衔接资金全部用于蓄水池、分拣加工车间建设、双面日光温室、连体日光温室修建、水电配套及地坪硬化，项目建成后，形成明泉村固定资产，以租赁方式壮大村集体经济，同时带动周边群众调整产业结构。</t>
  </si>
  <si>
    <t>项目建成后，产权归属明泉村集体。项目实施可动员周边群众调整产业结构，在增加群众收益的同时增加村集体经济收入。</t>
  </si>
  <si>
    <t>平川镇五里墩村蔬菜基地基础设施建设项目</t>
  </si>
  <si>
    <t>平川镇五里墩村</t>
  </si>
  <si>
    <r>
      <rPr>
        <u/>
        <sz val="16"/>
        <rFont val="宋体"/>
        <charset val="134"/>
      </rPr>
      <t>硬化产业园区道路1440平方米，对五里墩村15座双面拱棚进行维修、更换卷膜管、卷膜杆、压膜槽、压膜绳等设施改造，</t>
    </r>
    <r>
      <rPr>
        <sz val="16"/>
        <rFont val="宋体"/>
        <charset val="134"/>
      </rPr>
      <t>更换棚膜。</t>
    </r>
  </si>
  <si>
    <t>衔接资金用于道路、拱棚维修、更换卷膜管、卷膜杆、压膜槽、压膜绳等设施改造，自筹资金用于薄膜更换。衔接资金形成的资产归村集体所有。</t>
  </si>
  <si>
    <t>项目建成后，产权归属五里墩村集体。通过项目实施，可有效提升设施农业小区的生产性能和产品质量，对周边农户有较强的辐射带动能力，示范效应显著。</t>
  </si>
  <si>
    <t>项目实施后能有效破解设施农业生产面临的设施老旧等问题，提升设施农业种植效益，可吸纳周边脱贫户就近务工，增加劳务收入。</t>
  </si>
  <si>
    <t>平川镇三二村育苗中心建设项目（二期）</t>
  </si>
  <si>
    <t>续建</t>
  </si>
  <si>
    <t>平川镇三二村</t>
  </si>
  <si>
    <r>
      <rPr>
        <u/>
        <sz val="16"/>
        <rFont val="宋体"/>
        <charset val="134"/>
      </rPr>
      <t>修建育苗中心12600平方米、硬化道路7200平方米，敷设供水管网3.4公里，供电线路4.6公里，</t>
    </r>
    <r>
      <rPr>
        <sz val="16"/>
        <rFont val="宋体"/>
        <charset val="134"/>
      </rPr>
      <t>购置蔬菜智能化播种机两台。</t>
    </r>
  </si>
  <si>
    <t>项目资金用于育苗中心、道路硬化、供水管网供电线路的建设，建成产权归属三二村集体所有。</t>
  </si>
  <si>
    <t>项目建成后，产权归属三二村集体。项目实施后将有效改善产业园区基础设施条件，为生产提供方便，同时可解决70多个劳动就业。</t>
  </si>
  <si>
    <t>项目实施过程中吸纳有劳动能力的4户脱贫户参与基础设施建设，人均增加收入1500元，同时可吸纳周边70户农户到园区从事生产，增加收入。</t>
  </si>
  <si>
    <t>鸭暖镇张湾村现代设施农业新品种育苗基地建设项目
（续建）</t>
  </si>
  <si>
    <t>鸭暖镇张湾村</t>
  </si>
  <si>
    <t>新建9450平方米双面保温拱棚6座，3000平方米日光温室2座、配套供水管道1.5公里，铺垫道路0.5公里，敷设电力线路0.5公里，配套穴盘育苗机、育苗床、自动喷淋灌溉系统等设备。</t>
  </si>
  <si>
    <t>项目建成后，将采取“村集体公司+基地”的模式运行，通过大棚育苗、种植增加收入，不断壮大村集体经济。</t>
  </si>
  <si>
    <t>项目建成后，产权归属张湾村集体。通过村集体公司管理运营，开展育苗增加村集体收入，带动周边20户农户就近务工。预计每年可为村集体增加收入20万元以上。</t>
  </si>
  <si>
    <t>项目实施过程中，为周边群众提供务工岗位，项目建成后提供稳定的就业岗位，增加农户工资性收益，村集体收益部分资金用于向脱贫户分红。</t>
  </si>
  <si>
    <t>新华镇大寨村高原夏菜产供销基地建设项目</t>
  </si>
  <si>
    <t>新华镇大寨村</t>
  </si>
  <si>
    <r>
      <rPr>
        <sz val="16"/>
        <rFont val="宋体"/>
        <charset val="134"/>
      </rPr>
      <t>在大寨村建设连片2000亩高原夏菜基地，</t>
    </r>
    <r>
      <rPr>
        <u/>
        <sz val="16"/>
        <rFont val="宋体"/>
        <charset val="134"/>
      </rPr>
      <t>新建1500吨冷库1座，安装冷链设备4套，分拣加工车间1座1000平方米，硬化地坪2600平米，架设200KV变压器1台，埋设高低压线路500米，敷设供水管网350米，</t>
    </r>
    <r>
      <rPr>
        <sz val="16"/>
        <rFont val="宋体"/>
        <charset val="134"/>
      </rPr>
      <t>购置叉车2台，搬运车3台。修建大门1座，围栏200米、安装地磅1台。</t>
    </r>
  </si>
  <si>
    <t>项目建成后，采取“村集体公司+龙头企业+基地”的运营模式，通过租赁冷链设施，壮大村集体经济。</t>
  </si>
  <si>
    <t>项目建成后，产权归属大寨村集体。项目实施，可实现产供销加储一体化产业链，同时带动全镇设施农业提质增效，增加群众收益的同时增加村集体经济收入。</t>
  </si>
  <si>
    <t>在项目建设过程中可吸纳周边脱贫户就近务工，增加劳务收入。可吸纳周边脱贫群众10人务工，增加脱贫户工资性收入1000元以上。</t>
  </si>
  <si>
    <t>沙河镇化音村高标准设施农业示范点建设项目</t>
  </si>
  <si>
    <t>沙河镇化音村</t>
  </si>
  <si>
    <r>
      <rPr>
        <u/>
        <sz val="16"/>
        <rFont val="方正书宋_GBK"/>
        <charset val="0"/>
      </rPr>
      <t>在化音村建设1100亩的蔬菜基地，新建占地40亩双面保温大棚16座，建设农资储备库房350平方米，配套建设水、电、路</t>
    </r>
    <r>
      <rPr>
        <u/>
        <sz val="16"/>
        <rFont val="宋体"/>
        <charset val="0"/>
      </rPr>
      <t>等附属设施。</t>
    </r>
  </si>
  <si>
    <t>项目建成后，采取“村集体公司+基地”的模式运营，通过种植蔬菜等经济作物，增加村集体收入。同时也可出租保温钢架大棚，以租金和管理费增加收益，带动农户增收致富。</t>
  </si>
  <si>
    <t>项目建成后，产权归属化音村集体。通过实施项目可有效提升设施农业的生产性能和产品质量，对周边农户有较强的辐射带动能力，示范效应显著，带动集体经济发展。</t>
  </si>
  <si>
    <t>沙河镇兴科现代农业设施提升项目</t>
  </si>
  <si>
    <t>改建</t>
  </si>
  <si>
    <t>沙河镇新民村</t>
  </si>
  <si>
    <r>
      <rPr>
        <u/>
        <sz val="16"/>
        <rFont val="宋体"/>
        <charset val="134"/>
      </rPr>
      <t>对兴科荒漠园54座老旧日光温室进行改造，更换钢骨架，加固后墙、山墙，维修后屋面，安装电动卷帘机54套，配套完善蓄水池、滴灌设施，电力设备、输水管网等基础设施，</t>
    </r>
    <r>
      <rPr>
        <sz val="16"/>
        <rFont val="宋体"/>
        <charset val="134"/>
      </rPr>
      <t>更新保温棉帘、棚膜等设施；沿产业路打造特色葡萄采摘棚，</t>
    </r>
    <r>
      <rPr>
        <u/>
        <sz val="16"/>
        <rFont val="宋体"/>
        <charset val="134"/>
      </rPr>
      <t>铺设渗水砖900平方米；改造育苗中心棚体及设施设备，</t>
    </r>
    <r>
      <rPr>
        <sz val="16"/>
        <rFont val="宋体"/>
        <charset val="134"/>
      </rPr>
      <t>建设观光采摘区，</t>
    </r>
    <r>
      <rPr>
        <u/>
        <sz val="16"/>
        <rFont val="宋体"/>
        <charset val="134"/>
      </rPr>
      <t>配套完善基础设施。</t>
    </r>
  </si>
  <si>
    <t>项目建成后，采取“企业+合作社+基地+农户”的模式运营，基础设施配套后，为发展葡萄产业提供充足条件，奠基果园子基础，带动采摘观光产业发展，丰富村集体产业种类，推动村集体产业发展，壮大村集体经济。</t>
  </si>
  <si>
    <t>项目建成后，产权归属新民村。通过项目实施，可有效提升改善葡萄基地基础设施条件，带动特色产业发展，可解决新民村就近闲置劳动力就业。</t>
  </si>
  <si>
    <t>项目建设将吸纳周边群众务工就业，增加务工群众收入。项目建成后，为群众提供稳定就业岗位，同时项目实施促进葡萄产业优化升级，带动发展，企业按照每年不低于衔接资金7%的标准为新民村村集体进行保底分红。</t>
  </si>
  <si>
    <t>倪家营镇黄家湾村半地下式日光温室基地基础设施建设项目</t>
  </si>
  <si>
    <t>2025年3月-12月</t>
  </si>
  <si>
    <t>倪家营镇黄家湾村</t>
  </si>
  <si>
    <r>
      <rPr>
        <u/>
        <sz val="16"/>
        <rFont val="宋体"/>
        <charset val="134"/>
      </rPr>
      <t>修建半地下式智能日光温室6座，硬化地坪2000平方米，修建蓄水池3500立方米，架设400KV变压器1台，架设高压线路300米，低压地埋线500米，架设配套配电箱1个，</t>
    </r>
    <r>
      <rPr>
        <sz val="16"/>
        <rFont val="宋体"/>
        <charset val="134"/>
      </rPr>
      <t>修建引水U型渠300米，配套配备水肥一体化、物联网等智能化设备，换填棚内种植土12000立方米。</t>
    </r>
  </si>
  <si>
    <t>项目建成后，以“科研机构+企业+村集体+农户”的模式，通过招商引资吸纳科研院所运营，可以有效吸引企业及大户参与，吸纳周边农户参与种植，发展以冬瓜为主的设施蔬菜，实现村集体拓收，群众增收。</t>
  </si>
  <si>
    <t>项目建成后，产权归属黄家湾村集体。通过与河南省开封市农林科学研究院西瓜研究所合作，带动周边农户种植新品种西瓜，为农户提供技术指导，降低农户种植风险，增加农户收入，预计为村集体增收约30万元。</t>
  </si>
  <si>
    <t>项目实施过程中，可为周边群众提供务工岗位，增加务工群众收入。建成后吸纳周边低收入人口就近务工，同时，项目基础设施配套健全后，有力的保障了项目运营的稳定性，为项目可持续发展奠定了基础。</t>
  </si>
  <si>
    <t>县农业农村局</t>
  </si>
  <si>
    <t>倪家营镇汪家墩村智能温室种植基地基础设施建设项目</t>
  </si>
  <si>
    <r>
      <rPr>
        <sz val="16"/>
        <rFont val="宋体"/>
        <charset val="134"/>
      </rPr>
      <t>拆除废弃大拱棚30座，</t>
    </r>
    <r>
      <rPr>
        <u/>
        <sz val="16"/>
        <rFont val="宋体"/>
        <charset val="134"/>
      </rPr>
      <t>修建双面智能温室6座，架设供水管网500米，高低压线路500米，硬化道路600米，</t>
    </r>
    <r>
      <rPr>
        <sz val="16"/>
        <rFont val="宋体"/>
        <charset val="134"/>
      </rPr>
      <t>配套水肥一体化、物联网等智能化设备，换填棚内种植土10000立方米。</t>
    </r>
  </si>
  <si>
    <t>项目建成后，将采取“村集体公司+企业+农户”的模式，由村集体公司负责租赁运营，吸纳周边农户参与种植，发展以冬瓜为主的设施蔬菜，实现村集体拓收，群众增收。</t>
  </si>
  <si>
    <t>项目建成后，产权归属汪家墩村集体。通过试验筛选出适宜种子种植茄子、辣椒、西红柿等抗病新品种，并推广种植。</t>
  </si>
  <si>
    <t>项目实施过程中可吸纳汪家墩、高庄、倪家营等周边低收入人口就近务工，户均增收2000元以上。同时，为周边农户提供育苗服务，降低农户生产经营成本。</t>
  </si>
  <si>
    <t>鸭暖镇古寨村现代设施农业基地建设项目</t>
  </si>
  <si>
    <t>鸭暖镇古寨村</t>
  </si>
  <si>
    <r>
      <rPr>
        <u/>
        <sz val="16"/>
        <rFont val="宋体"/>
        <charset val="134"/>
      </rPr>
      <t>新建14400平方米日光温室16座（75m*12m），地埋供电线路500米，铺垫道路350米，</t>
    </r>
    <r>
      <rPr>
        <sz val="16"/>
        <rFont val="宋体"/>
        <charset val="134"/>
      </rPr>
      <t>配套蔬菜育苗滴灌喷灌设施设备。</t>
    </r>
  </si>
  <si>
    <t>项目建成后，产权归属古寨村集体。通过村集体公司管理运营，开展育苗增加村集体收入，带动周边20户农户就近务工。预计每年可为村集体增加收入10万元以上。</t>
  </si>
  <si>
    <t>（三）优势特色产业项目（5个）</t>
  </si>
  <si>
    <t>沙河镇兰堡村路衍经济市场建设项目</t>
  </si>
  <si>
    <t>沙河镇兰堡村</t>
  </si>
  <si>
    <r>
      <rPr>
        <sz val="16"/>
        <rFont val="宋体"/>
        <charset val="134"/>
      </rPr>
      <t>规范原国道312线兰堡拐弯处红枣售卖摊点，建设占地3亩的农产品销售市场1处，采伐枯死树木100棵，拆除土坯管理房4间，</t>
    </r>
    <r>
      <rPr>
        <u/>
        <sz val="16"/>
        <rFont val="宋体"/>
        <charset val="134"/>
      </rPr>
      <t>硬化地坪950平方米，新建农产品销售亭13座，建设10平方米的仓储用房13间，衬砌暗管渠道120米，</t>
    </r>
    <r>
      <rPr>
        <sz val="16"/>
        <rFont val="宋体"/>
        <charset val="134"/>
      </rPr>
      <t>架设路灯6盏，</t>
    </r>
    <r>
      <rPr>
        <u/>
        <sz val="16"/>
        <rFont val="宋体"/>
        <charset val="134"/>
      </rPr>
      <t>配套完善水、电等附属设施。</t>
    </r>
  </si>
  <si>
    <t>项目建成后，采取“村集体公司+市场+农户”的模式运营，由村集体公司牵头，开展红枣销售，实现劳务输转，持续壮大村集体收入。</t>
  </si>
  <si>
    <t>项目建成后，产权归属兰堡村集体。通过村集体公司管理运营，为村集体带来稳定的收益，同时项目建成后为本村居民提供新的务工渠道，带动农户增收致富。</t>
  </si>
  <si>
    <t>项目建成后吸纳周围群众前来务工，产生的效益30%作为村集体积累，70%用于村集体公益事业发展。预计从第二年开始，村集体经济收入年均增收1万元以上。</t>
  </si>
  <si>
    <t>沙河镇沙河村辣椒加工交易建设项目</t>
  </si>
  <si>
    <t>沙河镇沙河村</t>
  </si>
  <si>
    <r>
      <rPr>
        <sz val="16"/>
        <rFont val="宋体"/>
        <charset val="134"/>
      </rPr>
      <t>利用沙河村十一社（原共和空心砖厂）6亩闲置空地建设辣椒初加工及交易场所一处，拆除原破损房屋，</t>
    </r>
    <r>
      <rPr>
        <u/>
        <sz val="16"/>
        <rFont val="宋体"/>
        <charset val="134"/>
      </rPr>
      <t>硬化场地3750平方米，新建150平方米库房8间，修建管理用房100平方米，</t>
    </r>
    <r>
      <rPr>
        <sz val="16"/>
        <rFont val="宋体"/>
        <charset val="134"/>
      </rPr>
      <t>围墙150米，大门1个，安装地磅1台，</t>
    </r>
    <r>
      <rPr>
        <u/>
        <sz val="16"/>
        <rFont val="宋体"/>
        <charset val="134"/>
      </rPr>
      <t>配套建设水、电等附属设施。</t>
    </r>
  </si>
  <si>
    <t>项目建成后，采取“村集体公司+基地+农户”的模式运营，由村集体公司管理运营，或将库房、晾晒棚等场地进行出租，通过出租实现收益，不断壮大村集体经济。</t>
  </si>
  <si>
    <t>项目建成后，产权归属沙河村集体。通过村集体公司管理运营，为村集体带来稳定的收益，同时项目建成后为本村居民提供新的务工渠道，增加公益性岗位，带动农户增收致富。</t>
  </si>
  <si>
    <t>平川镇辣椒加工生产线建设项目</t>
  </si>
  <si>
    <t>平川村</t>
  </si>
  <si>
    <t>2025年3月-2025年12月</t>
  </si>
  <si>
    <t>硬化产地6500平方米，修建加工车间750平方米，架设供水管网200米，450KV变压器1台，电缆200米，购置色选机2台、精选机2台、去把机3台、空压机2台、输送带2条，去籽机1台、装载机2台。</t>
  </si>
  <si>
    <t>衔接资金用于硬化场地、加工车间、供水管网、变压器架设、电缆架设、设备购置，形成的资产归村集体所有。</t>
  </si>
  <si>
    <t>项目建成后，形成固定资产归属村集体所有，通过转租的方式，将固定资产转租经营主体经营，村集体获得租金。实现经营主体和村集体双赢。</t>
  </si>
  <si>
    <t>项目实施后，能有效壮大村集体经济，实施过程中可吸纳周边脱贫户就近务工，增加劳务收入。</t>
  </si>
  <si>
    <t>临泽小枣产业联盟建设项目</t>
  </si>
  <si>
    <t>沙河镇西寨村</t>
  </si>
  <si>
    <r>
      <rPr>
        <u/>
        <sz val="16"/>
        <rFont val="宋体"/>
        <charset val="134"/>
      </rPr>
      <t>在西寨村新建小枣产品研发车间900平方米,改造业务用房350平方米，新建红枣存储库房300平方米，钢架大棚200平方米，硬化地坪3000平方米，铺设排污管网200米，新建卫生厕所50平方米，</t>
    </r>
    <r>
      <rPr>
        <sz val="16"/>
        <rFont val="宋体"/>
        <charset val="134"/>
      </rPr>
      <t>新建枣农耕文化体验园1处，栽植枣林80株，配套完善水、电、供暖、绿化等附属设施。</t>
    </r>
    <r>
      <rPr>
        <u/>
        <sz val="16"/>
        <rFont val="宋体"/>
        <charset val="134"/>
      </rPr>
      <t>在枣乡路以南西寨4社11亩红枣园内平整道路500米，乘砌50U型渠200米，铺设渗水砖步道800米，安装座椅15套，</t>
    </r>
    <r>
      <rPr>
        <sz val="16"/>
        <rFont val="宋体"/>
        <charset val="134"/>
      </rPr>
      <t>搭建20平方米简易木屋4座，平整枣园内耕地。</t>
    </r>
  </si>
  <si>
    <t>项目建成后由村集体公司进行运营，通过红枣加工、交易等方式增加村集体收入，带动周边群众调整产业结构，不断壮大村集体经济。</t>
  </si>
  <si>
    <t>项目建成后，产权归属西寨村集体。采取“合作社+基地+农户”的模式，打造红枣基地，调动周边群众提升林果业积极性，产生的效益用于村集体分红。</t>
  </si>
  <si>
    <t>项目建成后，可在种植、生产、加工、销售等各环节为脱贫户提供务工岗位，带动吸纳5名脱贫群众务工，增加工资性收入3000元以上。</t>
  </si>
  <si>
    <t>2025年欠发达国有林场巩固提升任务项目</t>
  </si>
  <si>
    <t>临泽县治沙林场</t>
  </si>
  <si>
    <t>建设肉苁蓉采种基地200亩，包括肉苁蓉抚育管理、配套设施材料、基地改造提升（含：梭梭抚育管理、病虫害防治）并配套滴灌设施1套。</t>
  </si>
  <si>
    <t>项目资金用于购置肉苁蓉种子、嫁接肉苁蓉、滴灌设施配套架设、采摘基地的抚育管理等，建成产权归临泽县治沙林场所有。</t>
  </si>
  <si>
    <t>项目建成后，产权归属县林草局。项目建设可解决肉苁蓉产业发展中种子少，价格贵的瓶颈问题，进而带动当地人民就近务工，增加收入，推动乡村振兴。。</t>
  </si>
  <si>
    <t>项目实施过程中可以为林场周边6个村、近5000户、1.5万人实现就近务工，拓宽收入渠道，培育新的经济增长点，增加巩固脱贫攻坚成果和乡村振兴的新产业。</t>
  </si>
  <si>
    <t>县林业和草原局</t>
  </si>
  <si>
    <t>（四）水产、肉牛及其他养殖业项目（8个）</t>
  </si>
  <si>
    <t>沙河镇磨沟水产养殖基础设施建设项目</t>
  </si>
  <si>
    <t>在化音磨沟修建冷水鱼养殖场1处，修建养殖池20个2400平方米，建设管理房1处100平方米，配套建设水、电等附属设施。</t>
  </si>
  <si>
    <t>该项目建成后，采取村集体公司+合作社的模式运营，提供就业岗位，吸引周边农户参与渔业养殖，村集体通过收取服务费、租金增加村集体收入。</t>
  </si>
  <si>
    <t>项目建成后，产权归属化音村集体。采取“村集体公司+合作社”模式，将充分利用本村化音磨沟闲置土地资源，盘活土地存量，拓宽产业渠道，带动集体经济发展。</t>
  </si>
  <si>
    <t>平川镇三一村睿鑫养殖场基础设施建设项目</t>
  </si>
  <si>
    <r>
      <rPr>
        <sz val="16"/>
        <rFont val="宋体"/>
        <charset val="134"/>
      </rPr>
      <t>修建养殖场一处，修建牛舍8栋，</t>
    </r>
    <r>
      <rPr>
        <u/>
        <sz val="16"/>
        <rFont val="宋体"/>
        <charset val="134"/>
      </rPr>
      <t>硬化道路20000平方米，铺设自来水主管2公里、支管1公里、检查井15座，架设500KV变压器1台、高压线800米、低压线1000米，</t>
    </r>
    <r>
      <rPr>
        <sz val="16"/>
        <rFont val="宋体"/>
        <charset val="134"/>
      </rPr>
      <t>修建青贮池4000平方米，防疫室、消毒室、兽医室等工作用房100平方米，并配套相关设施设备。</t>
    </r>
  </si>
  <si>
    <t>项目衔接资金用于道路硬化、自来水架设、检查井修建，电力设施架设。基础设施建设，企业自筹部分用于牛舍等相关设施修建。项目建成后产权归属三一村集体所有。</t>
  </si>
  <si>
    <t>项目建成后产权归属三一村集体所有。项目实施后新增存栏肉牛3000头以上，年出栏2000头以上，实现年养殖经济收入1000万元、利润350万元。有效带动当地肉牛养殖业的发展，同时可吸纳周边有劳动力的农户务工，增加收入。</t>
  </si>
  <si>
    <t>项目实施后，为适应规模养殖场的发展需要，带动贫困群众到养殖场务工，提供就业岗位，增加收入。</t>
  </si>
  <si>
    <t>新华镇梅花鹿养殖及文旅开发建设项目</t>
  </si>
  <si>
    <r>
      <rPr>
        <sz val="16"/>
        <rFont val="宋体"/>
        <charset val="134"/>
      </rPr>
      <t>平整场地200亩，</t>
    </r>
    <r>
      <rPr>
        <u/>
        <sz val="16"/>
        <rFont val="宋体"/>
        <charset val="134"/>
      </rPr>
      <t>修建圈舍3栋，18000平方米，硬化道路1.2公里，架设200KV变压器1台，架设高低压线路1.5公里，供水管网1.5公里，搭建草料棚1座2000平方米，修建渗水砖步道2公里，</t>
    </r>
    <r>
      <rPr>
        <sz val="16"/>
        <rFont val="宋体"/>
        <charset val="134"/>
      </rPr>
      <t>购进梅花鹿1000头。</t>
    </r>
  </si>
  <si>
    <t>项目建成后采取“村集体公司+企业+基地++农户”的模式的运行，村集体公司已项目资金入股，每年获取分红，逐年扩大收入。</t>
  </si>
  <si>
    <t>项目建成后，产权归向前村村集体。发展优势特色养殖业，推动传统养殖产业转型升级，同时带动文旅产业发展。</t>
  </si>
  <si>
    <t>新华镇大寨村红卫泉河水产养殖基地建设项目</t>
  </si>
  <si>
    <r>
      <rPr>
        <sz val="16"/>
        <rFont val="宋体"/>
        <charset val="134"/>
      </rPr>
      <t>建设水产养殖基地1处，平整场地3000平方米，</t>
    </r>
    <r>
      <rPr>
        <u/>
        <sz val="16"/>
        <rFont val="宋体"/>
        <charset val="134"/>
      </rPr>
      <t>修建钢架大棚1座500平方米，硬化地坪500平方米。</t>
    </r>
    <r>
      <rPr>
        <sz val="16"/>
        <rFont val="宋体"/>
        <charset val="134"/>
      </rPr>
      <t>新建</t>
    </r>
    <r>
      <rPr>
        <u/>
        <sz val="16"/>
        <rFont val="宋体"/>
        <charset val="134"/>
      </rPr>
      <t>全自动轻钢大棚2100平方米，铺设渗水砖道路260平方米，浆砌护坡40立方米，架设200KV变压器1台，高低压线路200米，敷设供水管网400米，水泵2台，发电机1台，购进罗茨增机3台</t>
    </r>
    <r>
      <rPr>
        <sz val="16"/>
        <rFont val="宋体"/>
        <charset val="134"/>
      </rPr>
      <t>，购进中华鳖40000尾。</t>
    </r>
  </si>
  <si>
    <t>项目建成后，产权归大寨村村集体。发展渔业养殖及，推动传统养殖产业转型升级，同时带动文旅产业发展。</t>
  </si>
  <si>
    <t>蓼泉镇寨子村养殖小区基础设施建设项目</t>
  </si>
  <si>
    <t>蓼泉镇寨子村</t>
  </si>
  <si>
    <r>
      <rPr>
        <u/>
        <sz val="16"/>
        <rFont val="宋体"/>
        <charset val="134"/>
      </rPr>
      <t>硬化道路1300米，加设砂石路肩2600米，铺垫砂石道路16000平方米，铺设供水管网2600米，接电箱1个，高低压线路1100米，200KV变压器1台，</t>
    </r>
    <r>
      <rPr>
        <sz val="16"/>
        <rFont val="宋体"/>
        <charset val="134"/>
      </rPr>
      <t>新建牛舍5栋。</t>
    </r>
  </si>
  <si>
    <t>基础设施配套后，按照统一标准，由村集体负责日常管理，养殖区农户广泛参与，养殖小区由农户建设经营，基础设施由养殖农户共享。</t>
  </si>
  <si>
    <t>项目建成后，产权归属寨子村集体。项目实施能够改善养殖小区周边基础设施条件，群众生产生活更加便利，吸引更多群众参与规模化肉牛养殖，群众幸福感、满意度将逐步提升。</t>
  </si>
  <si>
    <t>蓼泉镇寨子村原生态家禽农场建设项目</t>
  </si>
  <si>
    <r>
      <rPr>
        <u/>
        <sz val="16"/>
        <rFont val="宋体"/>
        <charset val="134"/>
      </rPr>
      <t>修建管理房240㎡、硬化地坪2000㎡，硬化道路180米，铺设渗水砖4000㎡，镶嵌路沿石4000米，铺垫沙石道路2000米，铺设供水管网1000米，架设低压线路500米，修建1万立方蓄水池3座，架设桥梁2座，修建公共卫生间2个，</t>
    </r>
    <r>
      <rPr>
        <sz val="16"/>
        <rFont val="宋体"/>
        <charset val="134"/>
      </rPr>
      <t>新建围栏2800米，换填土方20000立方米，平整沙地500㎡。</t>
    </r>
  </si>
  <si>
    <t>项目建成后，将采取“村集体公司+基地+农户”的模式运行，合作社通过固定分红与效益分红模式，每年向村集体分红，不断壮大村集体经济，提高村集体收益和群众收益。</t>
  </si>
  <si>
    <t>项目建成后，产权归属寨子村集体。能够带动发展生态文旅产业，通过发展路衍经济，增加群众经济收入。</t>
  </si>
  <si>
    <t>项目建设过程中，将吸纳周边群众务工就业，增加务工群众收入，建成后，可有效增加周边农户生态果蔬产品销量。</t>
  </si>
  <si>
    <t>鸭暖镇双泉湖富锶水产养殖基地改造提升项目</t>
  </si>
  <si>
    <t>鸭暖镇华强村</t>
  </si>
  <si>
    <r>
      <rPr>
        <u/>
        <sz val="16"/>
        <rFont val="宋体"/>
        <charset val="134"/>
      </rPr>
      <t>对220亩水产养殖池塘进行清淤扩建改造，架设400KVA变压器1台、配套供电线路1公里，敷设进出水管道500米，硬化道路1公里，铺垫道路1.5公里，新建水产设施养殖大棚11座，</t>
    </r>
    <r>
      <rPr>
        <sz val="16"/>
        <rFont val="宋体"/>
        <charset val="134"/>
      </rPr>
      <t>配套养殖设施设备及附属设施。</t>
    </r>
  </si>
  <si>
    <t>项目建成后，通过扩大鸭暖镇富锶水产养殖规模，丰富养殖业态和品种，发展壮大镇村集体经济，增加村集体经济收入，带动全镇富锶水产生态健康养殖产业发展。</t>
  </si>
  <si>
    <t>项目建成后，产权归属华强村集体。通过发展富锶螃蟹、罗氏沼虾等水产养殖，带动全镇富锶水产生态健康养殖产业发展，实现年销售收入20万元。</t>
  </si>
  <si>
    <t>项目建成后能进一步盘活集体资产和资源，增加集体收入，同时吸纳周边闲散劳力及有劳动能力的脱贫户，增加务工收入2000元，引领群众发展水产养殖产业，拓展增收空间。</t>
  </si>
  <si>
    <t>鸭暖镇富锶蟹庄建设项目</t>
  </si>
  <si>
    <r>
      <rPr>
        <u/>
        <sz val="16"/>
        <rFont val="宋体"/>
        <charset val="134"/>
      </rPr>
      <t>硬化道路600米，敷设渗水砖1370平方米，安装路沿石1300米，架设自来水管道240米，铺设破碎石240平方米、植草格440平方米，饲喂栈台80平方米，安装防护栏240米，</t>
    </r>
    <r>
      <rPr>
        <sz val="16"/>
        <rFont val="宋体"/>
        <charset val="134"/>
      </rPr>
      <t>建设螃蟹雕塑2处，栽植沙枣、垂柳300棵，改造提升管理房40平方米，安装电动门1处。</t>
    </r>
  </si>
  <si>
    <t>项目建成后，将有力促进富锶螃蟹产业提质增效，持续发挥特色产业优势，推动生态渔业健康发展，不断增加群众收入。其中衔接资金主要用于道路硬化、渗水砖、管网敷设等基础设施配套。</t>
  </si>
  <si>
    <t>项目建成后，产权归属古寨村集体。可有效改善富锶螃蟹养殖基地基础设施条件，带动特色产业发展，为发展壮大富锶螃蟹产业奠定基础，同时可带动20多个劳动力就业。</t>
  </si>
  <si>
    <t>项目建设过程中，将吸纳周边群众务工就业，增加务工群众收入。项目建成后，为群众提供稳定就业岗位，同时项目实施促进全镇富锶螃蟹等养殖产业发展，增加村集体经济收入6万元。</t>
  </si>
  <si>
    <t>（五）产业基础设施建设项目（27个）</t>
  </si>
  <si>
    <t>小泉湖有机农庄基础设施建设项目</t>
  </si>
  <si>
    <t>蓼泉镇小泉湖水库</t>
  </si>
  <si>
    <t>新建6米宽沥青道路4800米，铺设路肩9600米。</t>
  </si>
  <si>
    <t>项目建成后，产权归属蓼泉村集体。项目实施能够不断改善生产生活条件，基础设施不断完善。</t>
  </si>
  <si>
    <t>项目实施过程中及实施后，可吸纳周边群众到基地务工，增加劳务收入。</t>
  </si>
  <si>
    <t>小泉湖有机农庄盐碱地治理项目</t>
  </si>
  <si>
    <r>
      <rPr>
        <u/>
        <sz val="16"/>
        <rFont val="宋体"/>
        <charset val="134"/>
      </rPr>
      <t>新建U120支渠4450m，U75斗渠2025m，U40农渠16910.4m，钢筋砼涵管200m，U120节制双开闸20座，U75节制双开闸12座，U40双开取水口702座，车桥36座。</t>
    </r>
    <r>
      <rPr>
        <sz val="16"/>
        <rFont val="宋体"/>
        <charset val="134"/>
      </rPr>
      <t>改良盐碱地3000亩，使用有机肥300吨，摆沙3000亩。</t>
    </r>
  </si>
  <si>
    <t>项目建成后，产权归属蓼泉镇湾子村集体所有。可以向全镇周边农户提供岗位，有力推进产业结构调整，带动全镇有机农业发展。</t>
  </si>
  <si>
    <t>沙河镇五三村北关农贸市场项目（一期）</t>
  </si>
  <si>
    <t>沙河镇五三村</t>
  </si>
  <si>
    <r>
      <rPr>
        <sz val="16"/>
        <rFont val="宋体"/>
        <charset val="134"/>
      </rPr>
      <t>在五三嘉园小区对面修建集仓储物流、冷库保险为一体的农贸市场1处，</t>
    </r>
    <r>
      <rPr>
        <u/>
        <sz val="16"/>
        <rFont val="宋体"/>
        <charset val="134"/>
      </rPr>
      <t>硬化场地7000平方米，建设冷库2座480平方米，仓储库房1座1380平方米，硬化农产品交易区1处2565平方米，配套水、电、排污等附属设施。</t>
    </r>
  </si>
  <si>
    <t>项目建成后，产权归属五三村集体。通过村集体公司管理运营，出租的场所为村集体带来稳定的收益，同时项目建成后为本村居民提供新的务工渠道，增加公益性岗位，农户可稳定就业，带动农户增收致富。</t>
  </si>
  <si>
    <t>平川镇三二村冷链设施建设项目</t>
  </si>
  <si>
    <r>
      <rPr>
        <u/>
        <sz val="16"/>
        <rFont val="宋体"/>
        <charset val="134"/>
      </rPr>
      <t>修建恒温保鲜库一座，硬化场地3400平方米，架设400KV变压器一台，架设供电线路900米</t>
    </r>
    <r>
      <rPr>
        <sz val="16"/>
        <rFont val="宋体"/>
        <charset val="134"/>
      </rPr>
      <t>并配套冷链设备。</t>
    </r>
  </si>
  <si>
    <t>沙河镇兰堡村蔬菜制种基地基础设施建设项目</t>
  </si>
  <si>
    <r>
      <rPr>
        <u/>
        <sz val="16"/>
        <rFont val="宋体"/>
        <charset val="134"/>
      </rPr>
      <t>在兰堡村8社70亩耕地铺设滴水管网主管0.8公里，建设检查井9座，出水栓15个，</t>
    </r>
    <r>
      <rPr>
        <sz val="16"/>
        <rFont val="宋体"/>
        <charset val="134"/>
      </rPr>
      <t>安装围栏4000米，</t>
    </r>
    <r>
      <rPr>
        <u/>
        <sz val="16"/>
        <rFont val="宋体"/>
        <charset val="134"/>
      </rPr>
      <t>修建150㎡管理房一座。</t>
    </r>
  </si>
  <si>
    <t>项目建成后，产权归属兰堡村集体。可进一步配套完善蔬菜基地基础设施服务功能，推动实现高质量发展，吸引更多外商入驻投资兴业。</t>
  </si>
  <si>
    <t>大规模推进土地流转，增加群众工资性收入，吸引10名群众到基地务工，增加工资性收入，群众获得感不断增强。</t>
  </si>
  <si>
    <t>沙河镇东寨村农田灌溉基础设施建设项目</t>
  </si>
  <si>
    <t>东寨村</t>
  </si>
  <si>
    <t>在东寨村9社新建8000立方米蓄水池1座，铺设供水管网800米，衬砌水渠153米，安装水肥一体设备2套，架设200KW变压器1台，配套附属设施。</t>
  </si>
  <si>
    <t>项目建成后，产权归属所在村集体。项目实施可解决因机井水压不足导致灌溉水量不足问题，对已实施的高标准农田提供水源保障，为高效节水灌溉提供条件，提高配水用水效率，为发展壮大玉米制种基地，促进产业节约化、规模化发展奠定基础。</t>
  </si>
  <si>
    <t>项目建成后可解决农户耕地供水不足问题，水肥一体滴灌设备效率明显提升，提高了群众种植收益。项目建设期间及建成后吸引农户前来务工，提高工资性收益。</t>
  </si>
  <si>
    <t>沙河镇闸湾村农田灌溉基础设施提升改造项目</t>
  </si>
  <si>
    <t>沙河镇闸湾村</t>
  </si>
  <si>
    <t>对农田设施进行改造，新增输水管道3公里，安装维修出水方252个，更换输水泵4台，配套完善电力设施。</t>
  </si>
  <si>
    <t>项目建成后，产权归属闸湾村集体。项目实施可解农田灌水难的问题，基础设施配套建设为农田灌水提供保证，促进农户和村集体增收。</t>
  </si>
  <si>
    <t>项目建成后，保证了三、四、五、七八社群众夏季灌水，提高了群众种植收益，项目建设期吸引农户前来务工，提高了工资性收益。</t>
  </si>
  <si>
    <t>沙河镇新民村联营砖厂土地复耕项目</t>
  </si>
  <si>
    <t>沙河镇
新民村</t>
  </si>
  <si>
    <t>对新民村联营砖厂24.42亩土地进行复耕，换填塾土13000方，架设供水管网1030米，其中160#管网780m、250#管网250m，配套建设检查井4座、160#阀门8个、出水栓6个等附属设施。</t>
  </si>
  <si>
    <t>项目建成后，产权归属新民村集体。项目实施可解决土地闲置问题，基础设施配套建设为农田灌水提供保证，进一步增加全村玉米制种面积，促进农户和村集体增收。</t>
  </si>
  <si>
    <t>项目建成后保证23.26亩新复垦土地正常运营使用，提高了群众种植收益。项目建设期间吸引农户前来务工，提高工资性收益。</t>
  </si>
  <si>
    <t>沙河镇沙河村渠系衬砌项目</t>
  </si>
  <si>
    <t>对原312国道农民商城由东向西修衬砌渠道14公里，其中：63*50合计10.8公里，75*60合计0.2公里，50*40合计3公里，解决1300亩耕地耕地供水问题。</t>
  </si>
  <si>
    <t>项目建成后，产权归属沙河村集体。项目实施可解决渠道破损严重导致灌溉用水无法正常保证灌溉的问题，对基本农田提供水源保障，提高配水用水效率，为发展壮大玉米制种基地，促进产业节约化、规模化发展奠定基础。</t>
  </si>
  <si>
    <t>项目建成后可解决农户耕地供水不足问题，渠系衬砌后灌溉效率明显提升，提高了群众种植收益，减低灌溉成本。项目建设期间及建成后吸引农户前来务工，提高工资性收益。</t>
  </si>
  <si>
    <t>新华镇长庄村农田灌溉基础设施配套建设项目</t>
  </si>
  <si>
    <t>新华镇长庄村</t>
  </si>
  <si>
    <r>
      <rPr>
        <u/>
        <sz val="16"/>
        <rFont val="宋体"/>
        <charset val="134"/>
      </rPr>
      <t>修建2万立方米蓄水池1座，架设4套首部系统设备，敷设主管8.5公里，支管21公里，架设45千瓦离心泵4台，配套出水阀、节制阀等设施。安装300KV变压器1台，架设高压线路800米，修建100平方米泵房1座，</t>
    </r>
    <r>
      <rPr>
        <sz val="16"/>
        <rFont val="宋体"/>
        <charset val="134"/>
      </rPr>
      <t>100平方米管理房1座配套滴灌带1000卷。</t>
    </r>
  </si>
  <si>
    <t>项目建成后，产权归属长庄村村集体。项目建设可有效解决富强村农田灌溉供水设备管网不足等问题，为发展壮大主产业，促进产业节约化、规模化发展奠定基础。</t>
  </si>
  <si>
    <t>在项目建设过程中，可吸纳周边脱贫群众10人就近务工，在后期管护中，聘用脱贫户2人，增加脱贫户工资性收入2000元。</t>
  </si>
  <si>
    <t>新华镇富强村农田灌溉基础设施配套建设项目</t>
  </si>
  <si>
    <t>新华镇富强村</t>
  </si>
  <si>
    <r>
      <rPr>
        <u/>
        <sz val="16"/>
        <rFont val="宋体"/>
        <charset val="134"/>
      </rPr>
      <t>修建3万立方米蓄水池1座，架设4套首部系统设备，敷设主管10公里，支管23公里，架设45千瓦泵4台，配套出水阀、节制阀等设施。安装400KV变压器1台，架设高压线路1000米，修建100平方米泵房1座，</t>
    </r>
    <r>
      <rPr>
        <sz val="16"/>
        <rFont val="宋体"/>
        <charset val="134"/>
      </rPr>
      <t>100平方米管理房1座，配套滴灌带1000卷。</t>
    </r>
  </si>
  <si>
    <t>项目建成后，产权归属富强村集体。项目建设可有效解决富强村农田灌溉供水设备管网不足等问题，为发展壮大主产业，促进产业节约化、规模化发展奠定基础。</t>
  </si>
  <si>
    <t>新华镇明泉村农田灌溉基础设施配套建设项目</t>
  </si>
  <si>
    <r>
      <rPr>
        <u/>
        <sz val="16"/>
        <rFont val="宋体"/>
        <charset val="134"/>
      </rPr>
      <t>修建3万立方米蓄水池1座，架设3套首部系统设备，敷设主管6公里，支管10公里，架设45千瓦泵3台，配套出水阀、节制阀等设施。安装400KV变压器1台，架设高压线路1000米，修建100平方米泵房1座，</t>
    </r>
    <r>
      <rPr>
        <sz val="16"/>
        <rFont val="宋体"/>
        <charset val="134"/>
      </rPr>
      <t>100平方米管理房1座，配套滴灌带500卷。</t>
    </r>
  </si>
  <si>
    <t>项目建成后，产权归属明泉村集体。项目建设可有效解决明泉村农田灌溉供水设备管网不足等问题，为发展壮大主产业，促进产业节约化、规模化发展奠定基础。</t>
  </si>
  <si>
    <t>蓼泉镇
蔬菜初加工基地建设项目</t>
  </si>
  <si>
    <t>蓼泉镇下庄村</t>
  </si>
  <si>
    <t>硬化地坪3000平方米，建设仓库600平方米，新建厂房600平方米，彩钢棚1000平方米，架设供水管网2000米，低压线路500米，架设200KV变压器1台。</t>
  </si>
  <si>
    <t>项目建成后，产权归属下庄村集体。通过项目实施项目可有效提升蔬菜蔬菜附加值和产品质量，发挥其对周边农户的辐射带动能力，示范效应显著增强。</t>
  </si>
  <si>
    <t>项目实施后能有效破解蔬菜产业短频快问题，有效增强种植户发展信心，提升农业种植效益，吸纳周边劳动力就近务工，示范带动更多的农户参与蔬菜种植。</t>
  </si>
  <si>
    <t>蓼泉镇湾子村蔬菜交易中心二期建设项目</t>
  </si>
  <si>
    <t>蓼泉镇湾子村</t>
  </si>
  <si>
    <r>
      <rPr>
        <sz val="16"/>
        <rFont val="宋体"/>
        <charset val="134"/>
      </rPr>
      <t>在湾子村新建绿色蔬菜交易中心，</t>
    </r>
    <r>
      <rPr>
        <u/>
        <sz val="16"/>
        <rFont val="宋体"/>
        <charset val="134"/>
      </rPr>
      <t>修建库房600平方米、泡沫箱生产车间720平方米，硬化地坪1100平方米，架设供水管网500米、高低压线路285米，修建锅楼房80平方米</t>
    </r>
    <r>
      <rPr>
        <sz val="16"/>
        <rFont val="宋体"/>
        <charset val="134"/>
      </rPr>
      <t>，配套锅炉设施设备1套，制箱设备1套，新建大门1座，围栏42米。</t>
    </r>
  </si>
  <si>
    <t>项目建成后，产权归属湾子村集体。促使蔬菜基地基础设施服务功能不断完善，推动实现高质量发展，吸引更多外商入驻投资兴业。</t>
  </si>
  <si>
    <t>项目建设过程中，吸引3名群众到基地务工，增加群众工资性收入，群众获得感不断增强。</t>
  </si>
  <si>
    <t>蓼泉镇湾子村特色林果基地建设项目</t>
  </si>
  <si>
    <r>
      <rPr>
        <u/>
        <sz val="16"/>
        <rFont val="宋体"/>
        <charset val="134"/>
      </rPr>
      <t>硬化地坪400平方米，铺设渗水砖200平方米，修建步道3000平方米，架设供水管网2000米，修建检查井5个，架设30KW高扬水泵1台，架设低压线路500米，铺垫沙石道路500平方米，修建2万立方蓄水池1座，引水渠1500米，新建公共卫生间1座</t>
    </r>
    <r>
      <rPr>
        <sz val="16"/>
        <rFont val="宋体"/>
        <charset val="134"/>
      </rPr>
      <t>，新建梨园130亩。</t>
    </r>
  </si>
  <si>
    <t>项目建成后，产权归属湾子村集体。将带动农旅产业融合发展，改善村庄生态环境，带动周边群众增收。</t>
  </si>
  <si>
    <t>在项目建设过程中，可吸收周边脱贫群众到基地务工，提供临时性就业岗位2个，增加脱贫户工资性收入。</t>
  </si>
  <si>
    <t>蓼泉镇鲜切花种植基地建设项目</t>
  </si>
  <si>
    <t>蓼泉镇墩子村</t>
  </si>
  <si>
    <r>
      <rPr>
        <u/>
        <sz val="16"/>
        <rFont val="宋体"/>
        <charset val="134"/>
      </rPr>
      <t>在墩子村新建5座高标准连体钢架拱棚，硬化道路3920平方米，铺设供水管网2500米，架设200KV变压器1台，低压线路1500米</t>
    </r>
    <r>
      <rPr>
        <sz val="16"/>
        <rFont val="宋体"/>
        <charset val="134"/>
      </rPr>
      <t>，换填熟土20000方，配套建设冷链运输车间等设施。</t>
    </r>
  </si>
  <si>
    <t>项目建成后，产权归属墩子村集体。随着基础设施不断完善，盘活集体资源，进一步为墩子村群众带来经济效益。</t>
  </si>
  <si>
    <t>项目实施后，可吸纳周边群众就近务工，增加劳务收入。</t>
  </si>
  <si>
    <t>蓼泉镇千亩棉花基地基础设施配套项目</t>
  </si>
  <si>
    <t>硬化道路9468平方米，铺设沙石道路20000平方米，衬砌渠道1.6公里，平整土地2000亩。</t>
  </si>
  <si>
    <t>项目建成后，产权归属湾子村集体。项目实施能够不断改善生产生活条件，基础设施不断完善，进一步满足基地机械化操作要求。</t>
  </si>
  <si>
    <t>蓼泉镇农田灌溉基础设施配套建设项目</t>
  </si>
  <si>
    <t>在上庄村架设U型渠（U64*50）28000米，架设供水管网22000米，建设（2万m3)蓄水池2个、泵房及首部系统2套。</t>
  </si>
  <si>
    <t>项目建成后，产权归属上庄村集体。将进一步改善农田灌溉条件，保障农作物有充足的水源，增加农业产出效益和群众收入。</t>
  </si>
  <si>
    <t>项目完成后，通过保障农作物种植用水，增加群众收入，经济生态效益显著。</t>
  </si>
  <si>
    <t>倪家营镇高庄村产业基础设施改造项目</t>
  </si>
  <si>
    <t>架设高低压线路3700米，自来水改造3500米，硬化道路2300米。</t>
  </si>
  <si>
    <t>项目建成后，产权归属高庄村集体。可进一步配套完善日光温室基础设施功能，能够带动周边农户向规模化、产业化种植的积极性，降低成本增加设施农业效益。</t>
  </si>
  <si>
    <t>项目实施过程中对周边农户有较强的辐射带动能力，可吸纳周边农村劳动力就近务工，没人可增加2000元的务工收入。</t>
  </si>
  <si>
    <t>板桥镇古城村营坡滩基础设施建设项目</t>
  </si>
  <si>
    <t>2025年3-12月</t>
  </si>
  <si>
    <t>板桥镇
古城村</t>
  </si>
  <si>
    <r>
      <rPr>
        <sz val="16"/>
        <rFont val="宋体"/>
        <charset val="134"/>
      </rPr>
      <t>在古城村营坡滩</t>
    </r>
    <r>
      <rPr>
        <u/>
        <sz val="16"/>
        <rFont val="宋体"/>
        <charset val="134"/>
      </rPr>
      <t>建设3万立方蓄水池1座，架设供水管网20公里，配套450千瓦扬程泵2台、40千瓦水泵1台，新建泵房2座，</t>
    </r>
    <r>
      <rPr>
        <sz val="16"/>
        <rFont val="宋体"/>
        <charset val="134"/>
      </rPr>
      <t>铺设砂石道路7公里，配套建设管理房2座，架设高低压线路1100米，</t>
    </r>
    <r>
      <rPr>
        <u/>
        <sz val="16"/>
        <rFont val="宋体"/>
        <charset val="134"/>
      </rPr>
      <t>200KV变压器、630KV箱式变压器各1台及相关配套附属设施</t>
    </r>
    <r>
      <rPr>
        <sz val="16"/>
        <rFont val="宋体"/>
        <charset val="134"/>
      </rPr>
      <t>。</t>
    </r>
  </si>
  <si>
    <t>项目建成后，产权归属古城村集体。通过基础设施提升，进一步提高葡萄基地水肥一体化利用率，有效提升农户经济效益，带动产业增效、农民增收。</t>
  </si>
  <si>
    <t>项目实施过程中，可吸纳本村3-5名群众就近务工。项目完工后，可辐射带动基地周边农户葡萄种植效益提升，亩均增收350元以上。</t>
  </si>
  <si>
    <t>板桥镇西湾村生态林下经济产业基地建设项目</t>
  </si>
  <si>
    <t>板桥镇
西湾村</t>
  </si>
  <si>
    <r>
      <rPr>
        <sz val="16"/>
        <rFont val="宋体"/>
        <charset val="134"/>
      </rPr>
      <t>对西湾村650亩林地进行提升，</t>
    </r>
    <r>
      <rPr>
        <u/>
        <sz val="16"/>
        <rFont val="宋体"/>
        <charset val="134"/>
      </rPr>
      <t>架设供水管网3公里，40千瓦扬程泵4台，修建观察井15座，新建1万立方米蓄水池一处，泵房2座，管理房2间，同步配套水肥智能一体化设备2套，200KV变压器2台</t>
    </r>
    <r>
      <rPr>
        <sz val="16"/>
        <rFont val="宋体"/>
        <charset val="134"/>
      </rPr>
      <t>，高低压线路0.5公里及相关配套附属设施。</t>
    </r>
  </si>
  <si>
    <t>项目建成后，产权归属西湾村集体。通过林地提升调整本村农业产业结构，大力发展林下经济，提高村集体经济收入，吸收村内闲置劳动力就近务工，持续巩固脱贫攻坚成果同乡村振兴有效衔接。</t>
  </si>
  <si>
    <t>项目实施过程中，可吸引5-6名农户前来务工，增加工资性收入1000元以上。项目完工后，通过发展林下经济等多元化产业，稳步提升全村生态、经济效益。</t>
  </si>
  <si>
    <t>板桥镇平沙墩产业基地基础设施建设项目</t>
  </si>
  <si>
    <r>
      <rPr>
        <sz val="16"/>
        <rFont val="宋体"/>
        <charset val="134"/>
      </rPr>
      <t>在平沙墩产业基地配套</t>
    </r>
    <r>
      <rPr>
        <u/>
        <sz val="16"/>
        <rFont val="宋体"/>
        <charset val="134"/>
      </rPr>
      <t>架设供水管网5公里，山洪输送管道1700米，高压线路1400米，</t>
    </r>
    <r>
      <rPr>
        <sz val="16"/>
        <rFont val="宋体"/>
        <charset val="134"/>
      </rPr>
      <t>河道疏浚1000米。</t>
    </r>
  </si>
  <si>
    <t>项目建成后，产权归属西湾村集体。项目实施可降低因极端暴雨天气影响农户种植、养殖方面的经济损失，同时可实现西湾村平沙墩滩基础设施便利、营商环境更优。</t>
  </si>
  <si>
    <t>项目建成后可进一步保障平沙墩滩万亩补充耕地、养殖区供水水源及灌溉效率，提高种养产业基地经济效益，项目建设期间吸引农户前来务工，提升工资性收益。</t>
  </si>
  <si>
    <t>鸭暖镇暖泉村无花果加工冷链项目</t>
  </si>
  <si>
    <r>
      <rPr>
        <u/>
        <sz val="16"/>
        <rFont val="宋体"/>
        <charset val="134"/>
      </rPr>
      <t>硬化场地3400平方米，新建20T气调保鲜库1座，新建加工车间1200平方米，</t>
    </r>
    <r>
      <rPr>
        <sz val="16"/>
        <rFont val="宋体"/>
        <charset val="134"/>
      </rPr>
      <t>配套果品加工生产线等设施设备。</t>
    </r>
  </si>
  <si>
    <t>项目建成后，产权归属暖泉村集体。通过村集体公司管理运营，开展“南果北种”，带动特色产业发展，增加村集体收入，带动周边20户农户就近务工。</t>
  </si>
  <si>
    <t>项目建设过程中，将吸纳周边群众务工就业，增加务工群众收入。项目建成后，为群众提供稳定就业岗位，促进无花果产业发展，合作社向村委会租赁日光温室，增加村集体经济收入6万元。</t>
  </si>
  <si>
    <t>鸭暖镇昭武村农田灌溉基础设施配套建设项目</t>
  </si>
  <si>
    <t>鸭暖镇昭武村</t>
  </si>
  <si>
    <r>
      <rPr>
        <u/>
        <sz val="16"/>
        <rFont val="宋体"/>
        <charset val="134"/>
      </rPr>
      <t>修建库容2万立方米蓄水池1座、212平方米和93平方米设备间各1间、敷设供水管网10614米，修建引水渠20米，配套首部供水系统8套及控制柜、变频柜等设备。</t>
    </r>
    <r>
      <rPr>
        <sz val="16"/>
        <rFont val="宋体"/>
        <charset val="134"/>
      </rPr>
      <t>架设200KVA变压器3台，敷设电力线路750米。</t>
    </r>
  </si>
  <si>
    <t>项目建成后，产权归属昭武村集体。可有效解决高标准农田实施后地下水超采问题，缓解灌溉高峰期用水矛盾问题。</t>
  </si>
  <si>
    <t>项目建设过程中，可有效吸收周边群众就近务工。蓄水池建成后，供水充足，滴管效率明显提升，增加农作物成活率和产量，提高村集体收益和群众收益。</t>
  </si>
  <si>
    <t>鸭暖镇曹庄村农田灌溉基础设施配套建设项目</t>
  </si>
  <si>
    <t>鸭暖镇曹庄村</t>
  </si>
  <si>
    <r>
      <rPr>
        <u/>
        <sz val="16"/>
        <rFont val="宋体"/>
        <charset val="134"/>
      </rPr>
      <t>修建库容6万立方米蓄水池1座、120平方米设备间1间，敷设供水管道4.2公里，修建引水渠756米，配套首部供水系统3套及控制柜、变频柜等设备，</t>
    </r>
    <r>
      <rPr>
        <sz val="16"/>
        <rFont val="宋体"/>
        <charset val="134"/>
      </rPr>
      <t>架设315KVA变压器1台，敷设电力线路1.2公里，铺垫道路2.3公里。</t>
    </r>
  </si>
  <si>
    <t>项目建成后，产权归属曹庄村集体。可有效解决高标准农田实施后地下水超采问题，缓解灌溉高峰期用水矛盾问题。</t>
  </si>
  <si>
    <t>鸭暖镇张湾村农田灌溉基础设施配套建设项目</t>
  </si>
  <si>
    <r>
      <rPr>
        <u/>
        <sz val="16"/>
        <rFont val="宋体"/>
        <charset val="134"/>
      </rPr>
      <t>修建库容2万立方米蓄水池1座、148平方米设备间1间、敷设供水管网4030米，配套首部供水系统5套及控制柜、变频柜等设备，修建引水渠涵25米，</t>
    </r>
    <r>
      <rPr>
        <sz val="16"/>
        <rFont val="宋体"/>
        <charset val="134"/>
      </rPr>
      <t>架设315KVA变压器1台，敷设电力线路910米。</t>
    </r>
  </si>
  <si>
    <t>项目建成后，产权归属张湾村村集体。可有效解决高标准农田实施后地下水超采问题，缓解灌溉高峰期用水矛盾问题。</t>
  </si>
  <si>
    <t>鸭暖镇小鸭村林禽养殖基地基础设施建设项目</t>
  </si>
  <si>
    <t>鸭暖镇小鸭村</t>
  </si>
  <si>
    <r>
      <rPr>
        <u/>
        <sz val="16"/>
        <rFont val="宋体"/>
        <charset val="134"/>
      </rPr>
      <t>硬化道路1400米，配套30KVA变压器1台,架设高压线路300米，敷设自来水管网1400米，</t>
    </r>
    <r>
      <rPr>
        <sz val="16"/>
        <rFont val="宋体"/>
        <charset val="134"/>
      </rPr>
      <t>新建围栏3000米，配套垃圾斗2个。</t>
    </r>
  </si>
  <si>
    <t>项目建成后，产权归属小鸭村集体。通过集体公司管理运营，开展林下种植、养殖增加集体收入，可带动周边60户农户就近务工。村集体预计每年增加收入6万元以上。</t>
  </si>
  <si>
    <t>项目实施过程中，可为周边20户农户提供务工岗位，增加群众收入，增加4户脱贫户务工收入2000以上。</t>
  </si>
  <si>
    <t>（六）贷款贴息（1个）</t>
  </si>
  <si>
    <t>脱贫人口小额信贷贴息资金</t>
  </si>
  <si>
    <t>各镇</t>
  </si>
  <si>
    <t>用于建档立卡脱贫户5万元以下、3年期内、免担保免抵押财政贷款贴息。</t>
  </si>
  <si>
    <t>（七）政策性养殖保险（1个）</t>
  </si>
  <si>
    <t>养殖保险补贴</t>
  </si>
  <si>
    <t>用于扩大（肉牛、奶牛、肉羊）政策性养殖保险。</t>
  </si>
  <si>
    <t>二、乡村建设类项目（16个）</t>
  </si>
  <si>
    <t>（一）农村人居环境整治（4个）</t>
  </si>
  <si>
    <t>倪家营镇黄家湾村畜禽养殖粪污资源化利用基础设施建设项目</t>
  </si>
  <si>
    <r>
      <rPr>
        <sz val="16"/>
        <rFont val="宋体"/>
        <charset val="134"/>
      </rPr>
      <t>平整荒滩10000平方米，</t>
    </r>
    <r>
      <rPr>
        <u/>
        <sz val="16"/>
        <rFont val="宋体"/>
        <charset val="134"/>
      </rPr>
      <t>修建雨污分离式粪污发酵隧道2000立方米，修建有机肥加工打包车间800平方米，修建废水收集池2400立方米；硬化地坪4600平方米，架设高低压线路400米，200KV变压器1台；架设供水管网300米；修建消毒室、检验室60平方米。</t>
    </r>
    <r>
      <rPr>
        <sz val="16"/>
        <rFont val="宋体"/>
        <charset val="134"/>
      </rPr>
      <t>修建围墙400米，大门1座，管理房30平方米，地磅1台，换填种植土1000立方米.</t>
    </r>
  </si>
  <si>
    <t>项目建成后，产权归属黄家湾村集体。项目实施，从源头控制畜禽粪污的产生，提高畜禽粪污资源化利用率，促进畜禽粪污处理良性发展，推动农业可持续发展，实现经济效益、环境效益和社会效益的统一。</t>
  </si>
  <si>
    <t>为农户提供有机肥等农资产品，引导农户广泛接受低成本、便利化、全方位的农业生产性服务。同时能有利于带动富余劳动力就业，不断壮大村集体发展。</t>
  </si>
  <si>
    <t>新华镇畜禽粪污收集站及秸秆资源化利用项目</t>
  </si>
  <si>
    <t>新华镇胜利村</t>
  </si>
  <si>
    <r>
      <rPr>
        <sz val="16"/>
        <rFont val="宋体"/>
        <charset val="134"/>
      </rPr>
      <t>在新华镇胜利村平整场地80亩，</t>
    </r>
    <r>
      <rPr>
        <u/>
        <sz val="16"/>
        <rFont val="宋体"/>
        <charset val="134"/>
      </rPr>
      <t>硬化道路1000米，硬化储草场地2500平方米，架设供水管道3.2公里，架设400KV变压器1台，配套高低压线路1000米。硬化地坪1200平方米，修建封闭式堆肥发酵车间1000平方米、沉淀池1500立方米、贮存和发酵设施1套，</t>
    </r>
    <r>
      <rPr>
        <sz val="16"/>
        <rFont val="宋体"/>
        <charset val="134"/>
      </rPr>
      <t>购置吸粪车、粪污运输车等粪污处理利用设备各1套，建设饲草加工生产线1条。</t>
    </r>
  </si>
  <si>
    <t>项目建成后将由村集体公司进行运营，通过收集粪污、饲草进行加工销售方式增加村集体收入，带动周边群众调整产业结构，不断壮大村级集体经济。</t>
  </si>
  <si>
    <t>项目建成后，产权归属胜利村集体。采取“公司+基地+农户”的模式，调动周边群众提升种植积极性，产生的效益用于村集体分红。</t>
  </si>
  <si>
    <t>新华镇“八改”建设项目</t>
  </si>
  <si>
    <t>新华镇大寨村富强村西街村</t>
  </si>
  <si>
    <r>
      <rPr>
        <sz val="16"/>
        <rFont val="宋体"/>
        <charset val="134"/>
      </rPr>
      <t>以高速、高铁沿线的大寨村7社、富强村8社、西街村2社为重点，</t>
    </r>
    <r>
      <rPr>
        <u/>
        <sz val="16"/>
        <rFont val="宋体"/>
        <charset val="134"/>
      </rPr>
      <t>拆除农户原后院，修建后围墙，新建人畜分离单列式牛舍、搭建彩钢草料棚、硬化地坪，铺垫砂石道路</t>
    </r>
    <r>
      <rPr>
        <sz val="16"/>
        <rFont val="宋体"/>
        <charset val="134"/>
      </rPr>
      <t>。</t>
    </r>
  </si>
  <si>
    <t>项目建成后，产权归属相关村集体。将有效改善村容村貌，提升人居环境质量，群众幸福感和获得感也将不断提升，为下一步创建和美乡村奠定坚实基础。</t>
  </si>
  <si>
    <t>在项目建设过程中，可吸纳周边脱贫群众就近务工,在后期日常管护、保洁等方面聘用公益性岗位2人，增加工资性收入。</t>
  </si>
  <si>
    <t>倪家营镇饲草料加工基地基础设施建设项目</t>
  </si>
  <si>
    <r>
      <rPr>
        <sz val="16"/>
        <rFont val="宋体"/>
        <charset val="134"/>
      </rPr>
      <t>平整荒滩10000平方米，</t>
    </r>
    <r>
      <rPr>
        <u/>
        <sz val="16"/>
        <rFont val="宋体"/>
        <charset val="134"/>
      </rPr>
      <t>修建库房2000平方米，加工车间1500平方米，架设高低压线路300米，配套配电箱1个，架设供水管网300米，检查井2个，硬化地坪5000平方米，配验室、洽谈室60平方米。</t>
    </r>
    <r>
      <rPr>
        <sz val="16"/>
        <rFont val="宋体"/>
        <charset val="134"/>
      </rPr>
      <t>修建围墙400米，大门1座，地磅1台，换填种植土1000立方米。</t>
    </r>
  </si>
  <si>
    <t>项目建成后，产权归汪家墩村集体。既能提高玉米种植的经济效益，也降低了饲喂成本，充分满足全镇养殖业饲料需求，同时延伸了制种业产业链。</t>
  </si>
  <si>
    <t>该项目建成投运后，可对周边种植户玉米芯进行回收，给周边农户带来一定经济效益，同时可吸纳周边低收入人口务工，拓宽收入来源。</t>
  </si>
  <si>
    <t>1</t>
  </si>
  <si>
    <t>（二）农村公共基础设施建设（11个）</t>
  </si>
  <si>
    <t>沙河镇农村基础设施建设项目</t>
  </si>
  <si>
    <t>沙河镇
西关村、五三村、西头号村</t>
  </si>
  <si>
    <r>
      <rPr>
        <u/>
        <sz val="16"/>
        <rFont val="宋体"/>
        <charset val="134"/>
      </rPr>
      <t>1.铲除西关1社3200平方米破损路面后进行硬化，架设Φ75自来水管1180米，Φ300污水管800米，</t>
    </r>
    <r>
      <rPr>
        <sz val="16"/>
        <rFont val="宋体"/>
        <charset val="134"/>
      </rPr>
      <t>Φ300暖气管400米，</t>
    </r>
    <r>
      <rPr>
        <u/>
        <sz val="16"/>
        <rFont val="宋体"/>
        <charset val="134"/>
      </rPr>
      <t>配套建设检查井等附属设施。4、8社硬化道路700米，2社架设污水管网300米。
2.对五三村11社350米主干道铲除后硬化，分别改造供水、排污管网各700米，配套建设附属设施。
3.对西头号村5、6社居民点800米道路进行硬化，</t>
    </r>
    <r>
      <rPr>
        <sz val="16"/>
        <rFont val="宋体"/>
        <charset val="134"/>
      </rPr>
      <t>门前花池进行换土并安装花池围栏1400米。</t>
    </r>
    <r>
      <rPr>
        <u/>
        <sz val="16"/>
        <rFont val="宋体"/>
        <charset val="134"/>
      </rPr>
      <t>在西头号村1、3社敷设污水网管2.5公里，铺垫消防通道2.5公里，配套建设检查井等附属设施。</t>
    </r>
  </si>
  <si>
    <t>项目建成后，产权归属所在村集体。项目实施解决群众日常道路破损严重出行难、供水管网跑冒滴漏严重等问题，完善了本村部分社基础设施建设，解决了公共服务区域短板弱项，助推和美乡村建设。</t>
  </si>
  <si>
    <t>项目实施期间为本村群众提供了务工岗位，增加了工资性收入，项目建成后方便了群众生产生活，完善了村基础设施建设，增加了群众的安全感、幸福感和获得感。</t>
  </si>
  <si>
    <t>县交通局</t>
  </si>
  <si>
    <t>蓼泉镇双泉村基础设施建设项目</t>
  </si>
  <si>
    <r>
      <rPr>
        <u/>
        <sz val="16"/>
        <rFont val="宋体"/>
        <charset val="134"/>
      </rPr>
      <t>沿蓼下路铺设渗水砖9000平方米，镶嵌路沿石7000米，道路铺油照面11100平方米，硬化地坪3000平方米，</t>
    </r>
    <r>
      <rPr>
        <sz val="16"/>
        <rFont val="宋体"/>
        <charset val="134"/>
      </rPr>
      <t>拆除地坪8500平方米，铺设供水管网3600米，换填种植土10000立方米。</t>
    </r>
  </si>
  <si>
    <t>项目建成后，产权归属双泉村集体。项目实施能够不断改善周边群众居住条件，让群众住的更安全、更放心，基础设施将不断完善，公共服务设施更加健全，有力助推生态宜居村庄建设，群众的幸福感、满意度将逐步提升。</t>
  </si>
  <si>
    <t>在项目建设过程中，可吸纳周边群众就近务工。项目建成后，在日常管护、保洁等方面为群众提供务工岗位，持续增加收入。</t>
  </si>
  <si>
    <t>板桥镇西柳村高质量住房基础设施建设项目（二期）</t>
  </si>
  <si>
    <t>板桥镇西柳村</t>
  </si>
  <si>
    <r>
      <rPr>
        <sz val="16"/>
        <rFont val="宋体"/>
        <charset val="134"/>
      </rPr>
      <t>在西柳村高质量住房点（二期）修建污水管网1000米，</t>
    </r>
    <r>
      <rPr>
        <u/>
        <sz val="16"/>
        <rFont val="宋体"/>
        <charset val="134"/>
      </rPr>
      <t>高低压线路600米，200KV变压器1台，供水管网500米，检查井30个，硬化道路220米，路沿石440米，配套附属设施</t>
    </r>
    <r>
      <rPr>
        <sz val="16"/>
        <rFont val="宋体"/>
        <charset val="134"/>
      </rPr>
      <t>。</t>
    </r>
  </si>
  <si>
    <t>项目资金主要用于道路、供水、排污等设施建设，为社区住户带来日常生活便利，建成后资产归西柳村集体所有，村委会负责日常监督管护。</t>
  </si>
  <si>
    <t>项目建成后，产权归属西柳村集体。通过项目实施，能够持续完善社区群众居住条件，让群众住的更安全、更放心，公共服务设施更加健全，有力助推生态宜居和美乡村建设，群众的幸福感、满意度将大幅提升。</t>
  </si>
  <si>
    <t>项目实施过程中，就近吸纳2户脱贫劳动力前来务工，保障脱贫户年收入增长率保持在15%左右，有效达到带动农户增收致富的目的。项目建成后，将进一步完善“金柳新居”社区道路、给排水附属设施条件，受益农户40户。</t>
  </si>
  <si>
    <t>板桥镇西湾村高质量住房基础设施建设项目（二期）</t>
  </si>
  <si>
    <t>板桥镇西湾村</t>
  </si>
  <si>
    <r>
      <rPr>
        <sz val="16"/>
        <rFont val="宋体"/>
        <charset val="134"/>
      </rPr>
      <t>在西湾村高质量住房点配套架设污水管网1000米，</t>
    </r>
    <r>
      <rPr>
        <u/>
        <sz val="16"/>
        <rFont val="宋体"/>
        <charset val="134"/>
      </rPr>
      <t>硬化道路500米，镶嵌路沿石1000米，架设供水管网1000米，检查井20座，高低压线路1200米</t>
    </r>
    <r>
      <rPr>
        <sz val="16"/>
        <rFont val="宋体"/>
        <charset val="134"/>
      </rPr>
      <t>，400KV变压器1台，配套附属设施。</t>
    </r>
  </si>
  <si>
    <t>项目资金主要用于道路、污水等基础设施建设，为社区住户带来生产生活便利，建成后资产归西湾村集体所有，村委会负责日常监督管护。</t>
  </si>
  <si>
    <t>项目建成后，产权归属西湾村集体。通过项目实施，能够持续完善社区群众居住条件，让群众住的更安全、更放心，公共服务设施更加健全，有力助推生态宜居和美乡村建设，群众的幸福感、满意度将大幅提升。</t>
  </si>
  <si>
    <t>项目实施过程中，可吸纳本村3-4名群众参与务工，增加工资性收入1000元以上。项目建成后，将进一步完善“碧水金湾”高质量住房点道路、供水等基础设施条件，受益农户30户。</t>
  </si>
  <si>
    <t>板桥镇壕洼村基础设施建设项目</t>
  </si>
  <si>
    <t>板桥镇壕洼村</t>
  </si>
  <si>
    <r>
      <rPr>
        <sz val="16"/>
        <rFont val="宋体"/>
        <charset val="134"/>
      </rPr>
      <t>在壕洼村铺垫砂石道路0.8公里，</t>
    </r>
    <r>
      <rPr>
        <u/>
        <sz val="16"/>
        <rFont val="宋体"/>
        <charset val="134"/>
      </rPr>
      <t>建设砂砾石道路3.2公里，架设供水管网1公里，高低压线路1.2公里及相关配套附属设施。</t>
    </r>
  </si>
  <si>
    <t>项目资金主要用于铺垫砂石道路、架设供水管网及电力设施配套。项目建成后将进一步延伸产业链，产权归属壕洼村集体所有，村委会负责日常监督管护。</t>
  </si>
  <si>
    <t>项目建成后，产权归属壕洼村集体。可进一步完善旅游基础配套设施，助推全镇旅游产业做大做强，拉动乡村旅游持续发展，旅游经济效益带动明显。</t>
  </si>
  <si>
    <t>项目实施过程中，可为周边4-7名群众提供务工机会，增加群众工资性收入。项目完工后，依托“金沙湾”旅游景区，带动村集体经济壮大发展的同时方便群众生产生活。</t>
  </si>
  <si>
    <t>鸭暖镇白寨村村内道路建设项目</t>
  </si>
  <si>
    <t>鸭暖镇白寨村</t>
  </si>
  <si>
    <r>
      <rPr>
        <u/>
        <sz val="16"/>
        <rFont val="宋体"/>
        <charset val="134"/>
      </rPr>
      <t>新建沥青混凝土道路2.81公里，其中6米宽道路2.7公里，8米宽道路0.11公里，安装路沿石5.7公里，标线施工2.81公里。</t>
    </r>
    <r>
      <rPr>
        <sz val="16"/>
        <rFont val="宋体"/>
        <charset val="134"/>
      </rPr>
      <t>新建围栏150米，土方换填2000立方米，增施有机肥500立方米，播撒草籽1000平方米，栽植绿化苗木300株，敷设供水管网3.5公里，新建标识牌1处。</t>
    </r>
  </si>
  <si>
    <t>项目建成后，产权归属白寨村集体。通过发展乡村旅游，吸引更多群众从事第三产业，增加收入，拓宽村集体公司收入。</t>
  </si>
  <si>
    <t>项目实施，完善了本区域基础设施建设，为项目区创造良好的设施环境，同时吸纳周边闲置劳动力就近务工，增加收入2000元以上。</t>
  </si>
  <si>
    <t>鸭暖镇2025年以工代赈项目</t>
  </si>
  <si>
    <t>2025年
3-10月</t>
  </si>
  <si>
    <t>鸭暖镇白寨村小屯村古寨村华强村</t>
  </si>
  <si>
    <r>
      <rPr>
        <u/>
        <sz val="16"/>
        <rFont val="宋体"/>
        <charset val="134"/>
      </rPr>
      <t>新建混凝土道路2.8公里，修建涵管桥6</t>
    </r>
    <r>
      <rPr>
        <sz val="16"/>
        <rFont val="宋体"/>
        <charset val="134"/>
      </rPr>
      <t>座。</t>
    </r>
  </si>
  <si>
    <t>通过项目建设有效改善了道路基础设施条件，保障了群众的出行安全，对产业的发展具有较大推动作用，带动贫困户增加经济收入。</t>
  </si>
  <si>
    <t>在项目建设过程中，可吸纳周边脱贫群众就近务工。项目建成后，在日常管护、保洁等方面为脱贫户提供务工岗位，持续增加收入。</t>
  </si>
  <si>
    <t>县发
改局</t>
  </si>
  <si>
    <t>倪家营镇汪家墩村基础设施建设项目</t>
  </si>
  <si>
    <t>硬化道路2公里，铺设渗水砖1000平方米，火烧板3000平方米。</t>
  </si>
  <si>
    <t>项目建成后，产权归属汪家墩村集体。充分改善了汪家墩村居民的生活环境，有助于打造和美宜居新型社区，提升乡村人居环境品味。</t>
  </si>
  <si>
    <t>通过项目实施，改善汪家墩村基础设施条件，同时带动周边群众改善生产生活条件。</t>
  </si>
  <si>
    <t>倪家营镇马郡村基础设施建设项目</t>
  </si>
  <si>
    <t>倪家营镇马郡村</t>
  </si>
  <si>
    <r>
      <rPr>
        <u/>
        <sz val="16"/>
        <rFont val="宋体"/>
        <charset val="134"/>
      </rPr>
      <t>硬化村社主干道路4000</t>
    </r>
    <r>
      <rPr>
        <sz val="16"/>
        <rFont val="宋体"/>
        <charset val="134"/>
      </rPr>
      <t>米</t>
    </r>
    <r>
      <rPr>
        <u/>
        <sz val="16"/>
        <rFont val="宋体"/>
        <charset val="134"/>
      </rPr>
      <t>（其中衔接资金硬化3500</t>
    </r>
    <r>
      <rPr>
        <sz val="16"/>
        <rFont val="宋体"/>
        <charset val="134"/>
      </rPr>
      <t>米</t>
    </r>
    <r>
      <rPr>
        <u/>
        <sz val="16"/>
        <rFont val="宋体"/>
        <charset val="134"/>
      </rPr>
      <t>）。</t>
    </r>
    <r>
      <rPr>
        <sz val="16"/>
        <rFont val="宋体"/>
        <charset val="134"/>
      </rPr>
      <t>更换涵管桥60米，安装防护栏300米。</t>
    </r>
  </si>
  <si>
    <t>项目建成后，产权归属马郡村集体。充分改善了马郡村居民的生活环境，有助于打造和美宜居新型社区，提升乡村人居环境品味。</t>
  </si>
  <si>
    <t>通过项目实施，改善马郡村基础设施条件，同时带动周边群众改善生产生活条件。</t>
  </si>
  <si>
    <t>倪家营镇黄家湾村基础设施建设项目</t>
  </si>
  <si>
    <t>道路铺油罩面18000平方米。</t>
  </si>
  <si>
    <t>项目建成后，产权归属黄家湾村集体。充分改善了黄家湾村居民的生活环境，有助于打造和美宜居新型社区，提升乡村人居环境品味。</t>
  </si>
  <si>
    <t>通过项目实施，改善黄家湾村基础设施条件，同时带动周边群众改善生产生活条件。</t>
  </si>
  <si>
    <t>倪家营镇下营村基础设施建设项目</t>
  </si>
  <si>
    <t>倪家营镇下营村</t>
  </si>
  <si>
    <r>
      <rPr>
        <u/>
        <sz val="16"/>
        <rFont val="宋体"/>
        <charset val="134"/>
      </rPr>
      <t>村社主干道路硬化2500米，铺油罩面1500米（其中衔接资金铺油罩面1000米）</t>
    </r>
    <r>
      <rPr>
        <sz val="16"/>
        <rFont val="宋体"/>
        <charset val="134"/>
      </rPr>
      <t>，开挖植树沟2000米，换填种植土2000立方米。</t>
    </r>
  </si>
  <si>
    <t>项目建成后，产权归属下营村集体。项目实施可改善下营村居民的生活环境，有力打造和美宜居新型社区，提升乡村人居环境品味。</t>
  </si>
  <si>
    <t>通过项目实施，改善下营村基础设施条件，同时带动周边群众改善生产生活条件。</t>
  </si>
  <si>
    <t>（三）乡村治理项目（1个）</t>
  </si>
  <si>
    <t>临泽县财政衔接推进乡村振兴补助资金“巾帼家美积分超市”奖补项目</t>
  </si>
  <si>
    <t>2025.07-2025.12</t>
  </si>
  <si>
    <r>
      <rPr>
        <sz val="16"/>
        <rFont val="宋体"/>
        <charset val="134"/>
      </rPr>
      <t>全县</t>
    </r>
    <r>
      <rPr>
        <sz val="16"/>
        <rFont val="宋体"/>
        <charset val="0"/>
      </rPr>
      <t>71个行政村及5个社区</t>
    </r>
  </si>
  <si>
    <t>全县76个村（社区）“巾帼家美积分超市”，围绕3大类14项指标，按照乡镇自评、县级复核程序，根据复核评价结果给予货品奖补。按照复核评价结果排名先后占总量的20%、30%、20%、15%、10%、5%将全县“巾帼家美积分超市”划分为一、二、三、四、五、六个奖补等次，其中一等“超市”奖补货品7000元，二等“超市”奖补货品6000元，三等“超市”奖补货品5000元，四等“超市”奖补货品4000元，五等“超市”奖补货品3000元，六等“超市”不予补助。鸭暖镇片区“巾帼家美积分超市”根据兑换货品实际数量进行奖补。</t>
  </si>
  <si>
    <t>进一步激发群众在乡村振兴、产业发展、人居环境整治、共建生态宜居美丽家园等方面的内生动力，使群众在相互学习、相互对比中受教育、提素质，培育乡风文明、良好家风、淳朴民风，为乡村振兴注入新动能。</t>
  </si>
  <si>
    <r>
      <rPr>
        <sz val="16"/>
        <rFont val="宋体"/>
        <charset val="134"/>
      </rPr>
      <t>对全县运行正常的村（社区）</t>
    </r>
    <r>
      <rPr>
        <sz val="16"/>
        <rFont val="宋体"/>
        <charset val="0"/>
      </rPr>
      <t>“巾帼家美积分超市”按照绩效评价等级进行货品奖补。片区“巾帼家美积分超市”按照兑换货品实际数量进行奖补。</t>
    </r>
  </si>
  <si>
    <t>县妇联</t>
  </si>
  <si>
    <t>各镇人民政府</t>
  </si>
  <si>
    <t>三、就业补助类项目（5个）</t>
  </si>
  <si>
    <t>乡村公益性岗位补贴项目</t>
  </si>
  <si>
    <t>1.为全县142个乡村公益性岗位人员，每人每月按500元标准发放岗位补贴，每年852000元；
2.为24个县城安置点易地扶贫搬迁就业岗位，每人每月按1500元发放岗位补贴，每年396000元。</t>
  </si>
  <si>
    <t>通过设置公益性岗位，帮助易地搬迁建档立卡脱贫劳动力上岗就业实现增收，持续巩固脱贫成果。</t>
  </si>
  <si>
    <t>开发镇村保洁环卫、巡查值守等公益性岗位，优先安置建档立卡脱贫劳动力，通过就业帮扶，帮助脱贫户增加收入。</t>
  </si>
  <si>
    <t>县人
社局</t>
  </si>
  <si>
    <t>临泽县稳定就业脱贫劳动力一次性交通费补助</t>
  </si>
  <si>
    <t>为全县外出务工稳定在3个月以上的临泽籍脱贫劳动力给予一次性往返交通补助，其中省外输转按照600元的标准给予，县外省内输转按照300元的标准给予。</t>
  </si>
  <si>
    <t>及时落实跨省务工交通费补贴600元/人和县外省内300元/人的优惠政策，帮助务工人员降低务工成本，提升脱贫劳动力稳定就业信心。</t>
  </si>
  <si>
    <t>鼓励脱贫户主动外出务工、长期务工和稳定务工，增加收入。</t>
  </si>
  <si>
    <t>临泽县乡村就业工厂（帮扶车间）吸纳脱贫劳动力稳定就业奖补项目</t>
  </si>
  <si>
    <t>全县6个乡村就业工厂（帮扶车间）</t>
  </si>
  <si>
    <t>对经认定的乡村就业工厂（帮扶车间），每年度就地就近吸纳甘肃籍脱贫劳动力稳定就业6个月以上的，按3000元/人标准给予奖补。</t>
  </si>
  <si>
    <t>充分发挥乡村就业工厂（帮扶车间）吸纳脱贫劳动力就业的作用，增强就业质量，提升带贫规模。</t>
  </si>
  <si>
    <t>不断推进乡村就业工厂（帮扶车间）转型升级，把农民工向外输转和就近就地就业相结合，帮助更多农民工实现稳定就业，</t>
  </si>
  <si>
    <t>雨露计划补助资金项目</t>
  </si>
  <si>
    <t>建档立卡脱贫户、监测户子女参加中等职业教育的每生每学期补助1500元。</t>
  </si>
  <si>
    <t>通过对农村脱贫户(含监测帮扶户)家庭子女接受中、高等职业教育的学生进行雨露计划职业技能培训补助，确保每个有意愿的脱贫户(含监测帮扶户)家庭新成长劳动力学会一项实用技能，就业创业能力得到提升，家庭工资性收入占比显著提高,实现一人长期就业，全家稳定脱贫致富的目标。</t>
  </si>
  <si>
    <r>
      <rPr>
        <sz val="16"/>
        <rFont val="宋体"/>
        <charset val="134"/>
      </rPr>
      <t>通过开展</t>
    </r>
    <r>
      <rPr>
        <sz val="16"/>
        <rFont val="Times New Roman"/>
        <charset val="134"/>
      </rPr>
      <t>“</t>
    </r>
    <r>
      <rPr>
        <sz val="16"/>
        <rFont val="宋体"/>
        <charset val="134"/>
      </rPr>
      <t>雨露计划</t>
    </r>
    <r>
      <rPr>
        <sz val="16"/>
        <rFont val="Times New Roman"/>
        <charset val="134"/>
      </rPr>
      <t>+”</t>
    </r>
    <r>
      <rPr>
        <sz val="16"/>
        <rFont val="宋体"/>
        <charset val="134"/>
      </rPr>
      <t>就业促进专项行动，将雨露计划毕业生纳入稳岗就业工作范围，充分发挥市场主体作用，广泛动员社会力量参与</t>
    </r>
    <r>
      <rPr>
        <sz val="16"/>
        <rFont val="Times New Roman"/>
        <charset val="134"/>
      </rPr>
      <t>,</t>
    </r>
    <r>
      <rPr>
        <sz val="16"/>
        <rFont val="宋体"/>
        <charset val="134"/>
      </rPr>
      <t>通过专场招聘会、校企对接、就业推荐等方式，为毕业学生推荐合适的岗位、提供优质的服务。</t>
    </r>
  </si>
  <si>
    <t>2025年乡村寄递物流公益性岗位补贴项目</t>
  </si>
  <si>
    <t>为全县3个乡村寄递物流公益性岗位人员，每人每月按600元标准发放岗位补贴，共计2.16万元；</t>
  </si>
  <si>
    <t>充分发挥乡村寄递物流吸纳脱贫劳动力就业的作用，增强就业质量，提升带贫规模。</t>
  </si>
  <si>
    <t>鼓励脱贫户主动参与乡村寄递物流、长期务工和稳定务工，增加收入。</t>
  </si>
  <si>
    <t>四、金融扶持类项目（1个）</t>
  </si>
  <si>
    <t>临泽县易地扶贫搬迁贷款贴息项目</t>
  </si>
  <si>
    <t>用于2016年度285户易地搬迁户贷款贴息补助。</t>
  </si>
  <si>
    <t>五、项目管理费（1个）</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</si>
</sst>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_ "/>
    <numFmt numFmtId="178" formatCode="0.00_);[Red]\(0.00\)"/>
    <numFmt numFmtId="179" formatCode="yyyy&quot;年&quot;m&quot;月&quot;;@"/>
    <numFmt numFmtId="180" formatCode="0_);[Red]\(0\)"/>
  </numFmts>
  <fonts count="37">
    <font>
      <sz val="12"/>
      <name val="等线"/>
      <charset val="134"/>
    </font>
    <font>
      <b/>
      <sz val="14"/>
      <name val="宋体"/>
      <charset val="134"/>
    </font>
    <font>
      <b/>
      <sz val="16"/>
      <name val="宋体"/>
      <charset val="134"/>
    </font>
    <font>
      <sz val="16"/>
      <name val="宋体"/>
      <charset val="134"/>
    </font>
    <font>
      <sz val="12"/>
      <name val="宋体"/>
      <charset val="134"/>
    </font>
    <font>
      <b/>
      <sz val="12"/>
      <name val="宋体"/>
      <charset val="134"/>
    </font>
    <font>
      <sz val="14"/>
      <name val="宋体"/>
      <charset val="134"/>
    </font>
    <font>
      <sz val="26"/>
      <name val="方正小标宋简体"/>
      <charset val="134"/>
    </font>
    <font>
      <u/>
      <sz val="16"/>
      <name val="宋体"/>
      <charset val="134"/>
    </font>
    <font>
      <u/>
      <sz val="16"/>
      <name val="方正书宋_GBK"/>
      <charset val="0"/>
    </font>
    <font>
      <sz val="16"/>
      <name val="宋体"/>
      <charset val="0"/>
    </font>
    <font>
      <sz val="16"/>
      <name val="Times New Roman"/>
      <charset val="134"/>
    </font>
    <font>
      <sz val="16"/>
      <name val="方正书宋_GBK"/>
      <charset val="134"/>
    </font>
    <font>
      <sz val="16"/>
      <name val="等线"/>
      <charset val="0"/>
      <scheme val="minor"/>
    </font>
    <font>
      <b/>
      <sz val="16"/>
      <name val="Times New Roman"/>
      <charset val="0"/>
    </font>
    <font>
      <b/>
      <sz val="16"/>
      <name val="Times New Roman"/>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u/>
      <sz val="16"/>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rgb="FF000000"/>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2" borderId="1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6" applyNumberFormat="0" applyFill="0" applyAlignment="0" applyProtection="0">
      <alignment vertical="center"/>
    </xf>
    <xf numFmtId="0" fontId="23" fillId="0" borderId="16" applyNumberFormat="0" applyFill="0" applyAlignment="0" applyProtection="0">
      <alignment vertical="center"/>
    </xf>
    <xf numFmtId="0" fontId="24" fillId="0" borderId="17" applyNumberFormat="0" applyFill="0" applyAlignment="0" applyProtection="0">
      <alignment vertical="center"/>
    </xf>
    <xf numFmtId="0" fontId="24" fillId="0" borderId="0" applyNumberFormat="0" applyFill="0" applyBorder="0" applyAlignment="0" applyProtection="0">
      <alignment vertical="center"/>
    </xf>
    <xf numFmtId="0" fontId="25" fillId="3" borderId="18" applyNumberFormat="0" applyAlignment="0" applyProtection="0">
      <alignment vertical="center"/>
    </xf>
    <xf numFmtId="0" fontId="26" fillId="4" borderId="19" applyNumberFormat="0" applyAlignment="0" applyProtection="0">
      <alignment vertical="center"/>
    </xf>
    <xf numFmtId="0" fontId="27" fillId="4" borderId="18" applyNumberFormat="0" applyAlignment="0" applyProtection="0">
      <alignment vertical="center"/>
    </xf>
    <xf numFmtId="0" fontId="28" fillId="5" borderId="20" applyNumberFormat="0" applyAlignment="0" applyProtection="0">
      <alignment vertical="center"/>
    </xf>
    <xf numFmtId="0" fontId="29" fillId="0" borderId="21" applyNumberFormat="0" applyFill="0" applyAlignment="0" applyProtection="0">
      <alignment vertical="center"/>
    </xf>
    <xf numFmtId="0" fontId="30" fillId="0" borderId="22"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cellStyleXfs>
  <cellXfs count="185">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2" fillId="0" borderId="0" xfId="0" applyFont="1" applyFill="1" applyBorder="1" applyAlignment="1">
      <alignment vertical="center"/>
    </xf>
    <xf numFmtId="0" fontId="3" fillId="0" borderId="0" xfId="0" applyFont="1" applyFill="1" applyAlignment="1">
      <alignment vertical="center"/>
    </xf>
    <xf numFmtId="0" fontId="5" fillId="0" borderId="0" xfId="0" applyFont="1">
      <alignment vertical="center"/>
    </xf>
    <xf numFmtId="0" fontId="6" fillId="0" borderId="0" xfId="0" applyFont="1">
      <alignment vertical="center"/>
    </xf>
    <xf numFmtId="0" fontId="4" fillId="0" borderId="0" xfId="0" applyFont="1" applyAlignment="1">
      <alignment horizontal="left" vertical="center"/>
    </xf>
    <xf numFmtId="176" fontId="4" fillId="0" borderId="0" xfId="0" applyNumberFormat="1" applyFont="1">
      <alignment vertical="center"/>
    </xf>
    <xf numFmtId="0" fontId="4" fillId="0" borderId="0" xfId="0" applyFont="1" applyAlignment="1">
      <alignment horizontal="center" vertical="center"/>
    </xf>
    <xf numFmtId="177" fontId="4" fillId="0" borderId="0" xfId="0" applyNumberFormat="1" applyFont="1" applyAlignment="1">
      <alignment horizontal="center" vertical="center"/>
    </xf>
    <xf numFmtId="0" fontId="4" fillId="0" borderId="0" xfId="0" applyFont="1" applyAlignment="1">
      <alignment vertical="center" wrapText="1"/>
    </xf>
    <xf numFmtId="0" fontId="4" fillId="0" borderId="0" xfId="0" applyFont="1" applyAlignment="1">
      <alignment horizontal="center" vertical="center" wrapText="1"/>
    </xf>
    <xf numFmtId="0" fontId="0" fillId="0" borderId="0" xfId="0" applyFont="1">
      <alignment vertical="center"/>
    </xf>
    <xf numFmtId="0" fontId="7" fillId="0" borderId="0" xfId="0" applyFont="1" applyAlignment="1">
      <alignment horizontal="center" vertical="center" wrapText="1"/>
    </xf>
    <xf numFmtId="0" fontId="2" fillId="0" borderId="1" xfId="0" applyFont="1" applyBorder="1" applyAlignment="1">
      <alignment horizontal="center" vertical="center"/>
    </xf>
    <xf numFmtId="0" fontId="1" fillId="0" borderId="1" xfId="0" applyFont="1" applyBorder="1" applyAlignment="1">
      <alignment horizontal="center" vertical="center" wrapText="1"/>
    </xf>
    <xf numFmtId="176" fontId="1" fillId="0" borderId="1" xfId="0" applyNumberFormat="1" applyFont="1" applyBorder="1" applyAlignment="1">
      <alignment horizontal="center"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176" fontId="2"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3" fillId="0" borderId="1" xfId="0" applyNumberFormat="1" applyFont="1" applyBorder="1" applyAlignment="1">
      <alignment horizontal="left" vertical="center" wrapText="1"/>
    </xf>
    <xf numFmtId="0" fontId="3" fillId="0" borderId="1" xfId="0" applyFont="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8" fillId="0" borderId="1" xfId="0" applyFont="1" applyBorder="1" applyAlignment="1">
      <alignment horizontal="left" vertical="center" wrapText="1"/>
    </xf>
    <xf numFmtId="176"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8" fillId="0" borderId="1"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 xfId="0" applyFont="1" applyFill="1" applyBorder="1" applyAlignment="1">
      <alignment horizontal="center" vertical="center" wrapText="1"/>
    </xf>
    <xf numFmtId="0" fontId="8" fillId="0" borderId="5" xfId="0" applyFont="1" applyFill="1" applyBorder="1" applyAlignment="1">
      <alignment horizontal="justify" vertical="center" wrapText="1"/>
    </xf>
    <xf numFmtId="176" fontId="3"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176" fontId="3" fillId="0" borderId="1" xfId="0" applyNumberFormat="1" applyFont="1" applyBorder="1" applyAlignment="1">
      <alignment horizontal="center" vertical="center"/>
    </xf>
    <xf numFmtId="0" fontId="8" fillId="0" borderId="1" xfId="0" applyFont="1" applyFill="1" applyBorder="1" applyAlignment="1">
      <alignment horizontal="justify" vertical="center" wrapText="1"/>
    </xf>
    <xf numFmtId="0" fontId="3" fillId="0" borderId="1" xfId="0" applyFont="1" applyBorder="1" applyAlignment="1">
      <alignment horizontal="center" vertical="center"/>
    </xf>
    <xf numFmtId="0" fontId="9" fillId="0" borderId="5" xfId="0" applyFont="1" applyFill="1" applyBorder="1" applyAlignment="1">
      <alignment horizontal="left" vertical="center" wrapText="1"/>
    </xf>
    <xf numFmtId="0" fontId="8" fillId="0" borderId="5"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5" xfId="0" applyFont="1" applyFill="1" applyBorder="1" applyAlignment="1" applyProtection="1">
      <alignment horizontal="center" vertical="center"/>
    </xf>
    <xf numFmtId="0" fontId="3" fillId="0" borderId="5" xfId="0" applyFont="1" applyFill="1" applyBorder="1" applyAlignment="1">
      <alignment horizontal="center" vertical="center" wrapText="1"/>
    </xf>
    <xf numFmtId="0" fontId="3" fillId="0" borderId="5" xfId="0" applyFont="1" applyFill="1" applyBorder="1" applyAlignment="1" applyProtection="1">
      <alignment horizontal="center" vertical="center" wrapText="1"/>
    </xf>
    <xf numFmtId="176" fontId="3" fillId="0" borderId="5" xfId="0" applyNumberFormat="1" applyFont="1" applyFill="1" applyBorder="1" applyAlignment="1">
      <alignment horizontal="center" vertical="center"/>
    </xf>
    <xf numFmtId="0" fontId="3" fillId="0" borderId="6" xfId="0" applyFont="1" applyBorder="1" applyAlignment="1">
      <alignment horizontal="center" vertical="center"/>
    </xf>
    <xf numFmtId="0" fontId="3" fillId="0" borderId="6" xfId="0" applyFont="1" applyBorder="1" applyAlignment="1">
      <alignment horizontal="center" vertical="center" wrapText="1"/>
    </xf>
    <xf numFmtId="0" fontId="8" fillId="0" borderId="6" xfId="0" applyFont="1" applyBorder="1" applyAlignment="1">
      <alignment horizontal="left" vertical="center" wrapText="1"/>
    </xf>
    <xf numFmtId="176" fontId="3" fillId="0" borderId="6" xfId="0" applyNumberFormat="1" applyFont="1" applyBorder="1" applyAlignment="1">
      <alignment horizontal="center" vertical="center" wrapText="1"/>
    </xf>
    <xf numFmtId="0" fontId="3" fillId="0" borderId="5" xfId="0" applyFont="1" applyBorder="1" applyAlignment="1">
      <alignment horizontal="center" vertical="center"/>
    </xf>
    <xf numFmtId="0" fontId="3" fillId="0" borderId="5" xfId="0" applyFont="1" applyFill="1" applyBorder="1" applyAlignment="1">
      <alignment vertical="center"/>
    </xf>
    <xf numFmtId="0" fontId="3" fillId="0" borderId="5" xfId="0" applyFont="1" applyBorder="1" applyAlignment="1">
      <alignment horizontal="center"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176" fontId="2" fillId="0" borderId="10" xfId="0" applyNumberFormat="1" applyFont="1" applyBorder="1" applyAlignment="1">
      <alignment horizontal="center" vertical="center" wrapText="1"/>
    </xf>
    <xf numFmtId="0" fontId="3" fillId="0" borderId="11" xfId="0" applyFont="1" applyBorder="1" applyAlignment="1">
      <alignment horizontal="center" vertical="center"/>
    </xf>
    <xf numFmtId="0" fontId="3" fillId="0" borderId="4" xfId="0" applyFont="1" applyBorder="1" applyAlignment="1">
      <alignment horizontal="center" vertical="center" wrapText="1"/>
    </xf>
    <xf numFmtId="0" fontId="3" fillId="0" borderId="12" xfId="0" applyFont="1" applyFill="1" applyBorder="1" applyAlignment="1">
      <alignment horizontal="center" vertical="center" wrapText="1"/>
    </xf>
    <xf numFmtId="0" fontId="3" fillId="0" borderId="5" xfId="0" applyFont="1" applyFill="1" applyBorder="1" applyAlignment="1">
      <alignment horizontal="justify" vertical="center" wrapText="1"/>
    </xf>
    <xf numFmtId="176" fontId="3" fillId="0" borderId="5" xfId="0" applyNumberFormat="1" applyFont="1" applyFill="1" applyBorder="1" applyAlignment="1" applyProtection="1">
      <alignment horizontal="center" vertical="center" wrapText="1"/>
    </xf>
    <xf numFmtId="0" fontId="8" fillId="0" borderId="5" xfId="0" applyFont="1" applyFill="1" applyBorder="1" applyAlignment="1">
      <alignment vertical="center" wrapText="1"/>
    </xf>
    <xf numFmtId="0" fontId="10" fillId="0" borderId="5" xfId="0" applyFont="1" applyFill="1" applyBorder="1" applyAlignment="1">
      <alignment horizontal="center" vertical="center" wrapText="1"/>
    </xf>
    <xf numFmtId="0" fontId="8" fillId="0" borderId="1" xfId="0" applyFont="1" applyBorder="1" applyAlignment="1">
      <alignment vertical="center" wrapText="1"/>
    </xf>
    <xf numFmtId="177" fontId="1"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77" fontId="2" fillId="0" borderId="1" xfId="0" applyNumberFormat="1" applyFont="1" applyBorder="1" applyAlignment="1">
      <alignment horizontal="center" vertical="center" wrapText="1"/>
    </xf>
    <xf numFmtId="49" fontId="3" fillId="0" borderId="5" xfId="0" applyNumberFormat="1" applyFont="1" applyFill="1" applyBorder="1" applyAlignment="1">
      <alignment horizontal="left" vertical="center" wrapText="1"/>
    </xf>
    <xf numFmtId="0" fontId="3" fillId="0" borderId="5" xfId="0" applyFont="1" applyFill="1" applyBorder="1" applyAlignment="1" applyProtection="1">
      <alignment horizontal="left" vertical="center" wrapText="1"/>
    </xf>
    <xf numFmtId="0" fontId="3" fillId="0" borderId="5" xfId="0" applyFont="1" applyFill="1" applyBorder="1" applyAlignment="1" applyProtection="1">
      <alignment horizontal="justify" vertical="center" wrapText="1"/>
    </xf>
    <xf numFmtId="0" fontId="10" fillId="0" borderId="5" xfId="0" applyFont="1" applyFill="1" applyBorder="1" applyAlignment="1">
      <alignment horizontal="justify" vertical="center" wrapText="1"/>
    </xf>
    <xf numFmtId="177" fontId="3" fillId="0" borderId="1" xfId="0" applyNumberFormat="1" applyFont="1" applyBorder="1" applyAlignment="1">
      <alignment horizontal="center" vertical="center" wrapText="1"/>
    </xf>
    <xf numFmtId="0" fontId="3" fillId="0" borderId="1" xfId="0" applyFont="1" applyBorder="1">
      <alignment vertical="center"/>
    </xf>
    <xf numFmtId="178" fontId="2" fillId="0" borderId="1" xfId="0" applyNumberFormat="1" applyFont="1" applyBorder="1" applyAlignment="1">
      <alignment horizontal="center" vertical="center" wrapText="1"/>
    </xf>
    <xf numFmtId="177" fontId="3" fillId="0" borderId="1" xfId="0" applyNumberFormat="1" applyFont="1" applyBorder="1" applyAlignment="1">
      <alignment horizontal="center" vertical="center"/>
    </xf>
    <xf numFmtId="0" fontId="3" fillId="0" borderId="1" xfId="0" applyFont="1" applyFill="1" applyBorder="1" applyAlignment="1">
      <alignment horizontal="justify" vertical="center" wrapText="1"/>
    </xf>
    <xf numFmtId="178" fontId="3" fillId="0" borderId="1" xfId="0" applyNumberFormat="1" applyFont="1" applyBorder="1" applyAlignment="1">
      <alignment vertical="center" wrapText="1"/>
    </xf>
    <xf numFmtId="0" fontId="2" fillId="0" borderId="1" xfId="0" applyFont="1" applyBorder="1" applyAlignment="1">
      <alignment horizontal="left" vertical="center" wrapText="1"/>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2" fillId="0" borderId="1" xfId="0" applyFont="1" applyBorder="1">
      <alignment vertical="center"/>
    </xf>
    <xf numFmtId="0" fontId="3" fillId="0" borderId="1" xfId="0" applyNumberFormat="1" applyFont="1" applyBorder="1" applyAlignment="1">
      <alignment horizontal="center" vertical="center" wrapText="1"/>
    </xf>
    <xf numFmtId="0" fontId="3" fillId="0" borderId="1" xfId="0" applyFont="1" applyFill="1" applyBorder="1" applyAlignment="1">
      <alignment horizontal="left" vertical="center" wrapText="1"/>
    </xf>
    <xf numFmtId="0" fontId="3" fillId="0" borderId="6" xfId="0" applyFont="1" applyBorder="1" applyAlignment="1">
      <alignment horizontal="left" vertical="center" wrapText="1"/>
    </xf>
    <xf numFmtId="49" fontId="3" fillId="0" borderId="6" xfId="0" applyNumberFormat="1" applyFont="1" applyBorder="1" applyAlignment="1">
      <alignment horizontal="left" vertical="center" wrapText="1"/>
    </xf>
    <xf numFmtId="49" fontId="3" fillId="0" borderId="6" xfId="0" applyNumberFormat="1" applyFont="1" applyBorder="1" applyAlignment="1">
      <alignment horizontal="center" vertical="center" wrapText="1"/>
    </xf>
    <xf numFmtId="177" fontId="3" fillId="0" borderId="6" xfId="0" applyNumberFormat="1" applyFont="1" applyBorder="1" applyAlignment="1">
      <alignment horizontal="center" vertical="center" wrapText="1"/>
    </xf>
    <xf numFmtId="0" fontId="3" fillId="0" borderId="6" xfId="0" applyNumberFormat="1" applyFont="1" applyBorder="1" applyAlignment="1">
      <alignment horizontal="center" vertical="center" wrapText="1"/>
    </xf>
    <xf numFmtId="0" fontId="2" fillId="0" borderId="10" xfId="0" applyFont="1" applyBorder="1" applyAlignment="1">
      <alignment horizontal="left" vertical="center" wrapText="1"/>
    </xf>
    <xf numFmtId="49" fontId="2" fillId="0" borderId="10" xfId="0" applyNumberFormat="1" applyFont="1" applyBorder="1" applyAlignment="1">
      <alignment horizontal="left" vertical="center" wrapText="1"/>
    </xf>
    <xf numFmtId="0" fontId="2" fillId="0" borderId="10" xfId="0" applyFont="1" applyBorder="1">
      <alignment vertical="center"/>
    </xf>
    <xf numFmtId="49" fontId="2" fillId="0" borderId="10" xfId="0" applyNumberFormat="1" applyFont="1" applyBorder="1" applyAlignment="1">
      <alignment horizontal="center" vertical="center" wrapText="1"/>
    </xf>
    <xf numFmtId="177" fontId="2" fillId="0" borderId="10" xfId="0" applyNumberFormat="1" applyFont="1" applyBorder="1" applyAlignment="1">
      <alignment horizontal="center" vertical="center" wrapText="1"/>
    </xf>
    <xf numFmtId="177" fontId="3" fillId="0" borderId="5" xfId="0" applyNumberFormat="1" applyFont="1" applyFill="1" applyBorder="1" applyAlignment="1">
      <alignment horizontal="center" vertical="center" wrapText="1"/>
    </xf>
    <xf numFmtId="178" fontId="3" fillId="0" borderId="1" xfId="0" applyNumberFormat="1" applyFont="1" applyBorder="1" applyAlignment="1">
      <alignment horizontal="left" vertical="center" wrapText="1"/>
    </xf>
    <xf numFmtId="178" fontId="2" fillId="0" borderId="5"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center" vertical="center" wrapText="1"/>
    </xf>
    <xf numFmtId="177" fontId="3" fillId="0" borderId="5" xfId="0" applyNumberFormat="1" applyFont="1" applyFill="1" applyBorder="1" applyAlignment="1" applyProtection="1">
      <alignment horizontal="center" vertical="center" wrapText="1"/>
    </xf>
    <xf numFmtId="0" fontId="1" fillId="0" borderId="2" xfId="0" applyFont="1" applyBorder="1" applyAlignment="1">
      <alignment horizontal="center" vertical="center" wrapText="1"/>
    </xf>
    <xf numFmtId="0" fontId="1"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49" fontId="3" fillId="0" borderId="2" xfId="0" applyNumberFormat="1" applyFont="1" applyBorder="1" applyAlignment="1">
      <alignment horizontal="left" vertical="center" wrapText="1"/>
    </xf>
    <xf numFmtId="179" fontId="3" fillId="0" borderId="5" xfId="0" applyNumberFormat="1" applyFont="1" applyBorder="1" applyAlignment="1">
      <alignment horizontal="center" vertical="center" wrapText="1"/>
    </xf>
    <xf numFmtId="49" fontId="3"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11" fillId="0" borderId="5" xfId="0" applyFont="1" applyBorder="1" applyAlignment="1">
      <alignment horizontal="center" vertical="center" wrapText="1"/>
    </xf>
    <xf numFmtId="0" fontId="3" fillId="0" borderId="2" xfId="0" applyFont="1" applyFill="1" applyBorder="1" applyAlignment="1">
      <alignment horizontal="center" vertical="center" wrapText="1"/>
    </xf>
    <xf numFmtId="57" fontId="12" fillId="0" borderId="5" xfId="0" applyNumberFormat="1" applyFont="1" applyFill="1" applyBorder="1" applyAlignment="1">
      <alignment horizontal="center" vertical="center" wrapText="1"/>
    </xf>
    <xf numFmtId="0" fontId="2" fillId="0" borderId="5" xfId="0" applyFont="1" applyBorder="1" applyAlignment="1">
      <alignment horizontal="justify" vertical="center" wrapText="1"/>
    </xf>
    <xf numFmtId="49" fontId="2" fillId="0" borderId="2" xfId="0" applyNumberFormat="1" applyFont="1" applyBorder="1" applyAlignment="1">
      <alignment horizontal="center" vertical="center" wrapText="1"/>
    </xf>
    <xf numFmtId="0" fontId="2" fillId="0" borderId="5" xfId="0" applyFont="1" applyBorder="1" applyAlignment="1">
      <alignment vertical="center" wrapText="1"/>
    </xf>
    <xf numFmtId="0" fontId="2" fillId="0" borderId="5" xfId="0" applyFont="1" applyFill="1" applyBorder="1" applyAlignment="1">
      <alignment vertical="center"/>
    </xf>
    <xf numFmtId="0" fontId="3" fillId="0" borderId="13" xfId="0" applyFont="1" applyBorder="1" applyAlignment="1">
      <alignment horizontal="center" vertical="center" wrapText="1"/>
    </xf>
    <xf numFmtId="0" fontId="3" fillId="0" borderId="14" xfId="0" applyFont="1" applyFill="1" applyBorder="1" applyAlignment="1" applyProtection="1">
      <alignment horizontal="center" vertical="center" wrapText="1"/>
    </xf>
    <xf numFmtId="57" fontId="3" fillId="0" borderId="5" xfId="0" applyNumberFormat="1" applyFont="1" applyFill="1" applyBorder="1" applyAlignment="1" applyProtection="1">
      <alignment horizontal="center" vertical="center" wrapText="1"/>
    </xf>
    <xf numFmtId="0" fontId="2" fillId="0" borderId="10" xfId="0" applyFont="1" applyBorder="1" applyAlignment="1">
      <alignment horizontal="center" vertical="center" wrapText="1"/>
    </xf>
    <xf numFmtId="0" fontId="2" fillId="0" borderId="7" xfId="0" applyFont="1" applyBorder="1" applyAlignment="1">
      <alignment horizontal="center" vertical="center" wrapText="1"/>
    </xf>
    <xf numFmtId="57" fontId="3" fillId="0" borderId="5" xfId="0" applyNumberFormat="1" applyFont="1" applyFill="1" applyBorder="1" applyAlignment="1">
      <alignment horizontal="center" vertical="center" wrapText="1"/>
    </xf>
    <xf numFmtId="57" fontId="3" fillId="0" borderId="5" xfId="0" applyNumberFormat="1" applyFont="1" applyBorder="1" applyAlignment="1">
      <alignment horizontal="center" vertical="center" wrapText="1"/>
    </xf>
    <xf numFmtId="57" fontId="13" fillId="0" borderId="5" xfId="0" applyNumberFormat="1" applyFont="1" applyFill="1" applyBorder="1" applyAlignment="1">
      <alignment horizontal="center" vertical="center"/>
    </xf>
    <xf numFmtId="0" fontId="14" fillId="0" borderId="5" xfId="0" applyFont="1" applyFill="1" applyBorder="1" applyAlignment="1">
      <alignment horizontal="justify" vertical="center"/>
    </xf>
    <xf numFmtId="177" fontId="3" fillId="0" borderId="2" xfId="0" applyNumberFormat="1" applyFont="1" applyBorder="1" applyAlignment="1">
      <alignment horizontal="center" vertical="center" wrapText="1"/>
    </xf>
    <xf numFmtId="0" fontId="8" fillId="0" borderId="1" xfId="0" applyFont="1" applyFill="1" applyBorder="1" applyAlignment="1">
      <alignment horizontal="left" vertical="center" wrapText="1"/>
    </xf>
    <xf numFmtId="0" fontId="2" fillId="0" borderId="5" xfId="0" applyFont="1" applyBorder="1" applyAlignment="1">
      <alignment horizontal="left" vertical="center"/>
    </xf>
    <xf numFmtId="176" fontId="2" fillId="0" borderId="5" xfId="0" applyNumberFormat="1" applyFont="1" applyBorder="1" applyAlignment="1">
      <alignment horizontal="center" vertical="center" wrapText="1"/>
    </xf>
    <xf numFmtId="0" fontId="3" fillId="0" borderId="5" xfId="0" applyFont="1" applyFill="1" applyBorder="1" applyAlignment="1">
      <alignment horizontal="center" vertical="center"/>
    </xf>
    <xf numFmtId="49" fontId="3" fillId="0" borderId="5" xfId="0" applyNumberFormat="1" applyFont="1" applyBorder="1" applyAlignment="1">
      <alignment horizontal="center" vertical="center" wrapText="1"/>
    </xf>
    <xf numFmtId="49" fontId="3" fillId="0" borderId="5" xfId="0" applyNumberFormat="1" applyFont="1" applyFill="1" applyBorder="1" applyAlignment="1">
      <alignment horizontal="center" vertical="center" wrapText="1"/>
    </xf>
    <xf numFmtId="176" fontId="3" fillId="0" borderId="5" xfId="0" applyNumberFormat="1" applyFont="1" applyBorder="1" applyAlignment="1">
      <alignment horizontal="center" vertical="center" wrapText="1"/>
    </xf>
    <xf numFmtId="0" fontId="3" fillId="0" borderId="5" xfId="0" applyFont="1" applyBorder="1">
      <alignment vertical="center"/>
    </xf>
    <xf numFmtId="0" fontId="3" fillId="0" borderId="5" xfId="0" applyFont="1" applyBorder="1" applyAlignment="1">
      <alignment horizontal="justify" vertical="center"/>
    </xf>
    <xf numFmtId="0" fontId="3" fillId="0" borderId="5" xfId="0" applyFont="1" applyBorder="1" applyAlignment="1">
      <alignment horizontal="left" vertical="center" wrapText="1"/>
    </xf>
    <xf numFmtId="0" fontId="8" fillId="0" borderId="5" xfId="0" applyFont="1" applyBorder="1" applyAlignment="1">
      <alignment horizontal="left" vertical="center" wrapText="1"/>
    </xf>
    <xf numFmtId="176" fontId="3" fillId="0" borderId="5" xfId="0" applyNumberFormat="1" applyFont="1" applyBorder="1" applyAlignment="1">
      <alignment horizontal="center" vertical="center"/>
    </xf>
    <xf numFmtId="0" fontId="3" fillId="0" borderId="5" xfId="0" applyFont="1" applyBorder="1" applyAlignment="1">
      <alignment horizontal="justify" vertical="center" wrapText="1"/>
    </xf>
    <xf numFmtId="180" fontId="3" fillId="0" borderId="5" xfId="0" applyNumberFormat="1" applyFont="1" applyBorder="1" applyAlignment="1">
      <alignment horizontal="center" vertical="center" wrapText="1"/>
    </xf>
    <xf numFmtId="0" fontId="8" fillId="0" borderId="5" xfId="0" applyFont="1" applyBorder="1" applyAlignment="1">
      <alignment horizontal="justify" vertical="center" wrapText="1"/>
    </xf>
    <xf numFmtId="0" fontId="3" fillId="0" borderId="5" xfId="0" applyNumberFormat="1" applyFont="1" applyFill="1" applyBorder="1" applyAlignment="1">
      <alignment horizontal="center" vertical="center" wrapText="1"/>
    </xf>
    <xf numFmtId="178" fontId="3" fillId="0" borderId="5" xfId="0" applyNumberFormat="1" applyFont="1" applyFill="1" applyBorder="1" applyAlignment="1">
      <alignment horizontal="center" vertical="center" wrapText="1"/>
    </xf>
    <xf numFmtId="176" fontId="2" fillId="0" borderId="5" xfId="0" applyNumberFormat="1" applyFont="1" applyBorder="1" applyAlignment="1">
      <alignment horizontal="center" vertical="center"/>
    </xf>
    <xf numFmtId="176" fontId="3" fillId="0" borderId="5" xfId="0" applyNumberFormat="1" applyFont="1" applyBorder="1">
      <alignment vertical="center"/>
    </xf>
    <xf numFmtId="0" fontId="6" fillId="0" borderId="0" xfId="0" applyFont="1" applyAlignment="1">
      <alignment horizontal="left" vertical="center"/>
    </xf>
    <xf numFmtId="176" fontId="6" fillId="0" borderId="0" xfId="0" applyNumberFormat="1" applyFont="1">
      <alignment vertical="center"/>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1" fillId="0" borderId="1" xfId="0" applyFont="1" applyBorder="1" applyAlignment="1">
      <alignment horizontal="center" vertical="center"/>
    </xf>
    <xf numFmtId="0" fontId="3" fillId="0" borderId="6" xfId="0" applyFont="1" applyBorder="1" applyAlignment="1">
      <alignment horizontal="justify" vertical="center" wrapText="1"/>
    </xf>
    <xf numFmtId="0" fontId="3" fillId="0" borderId="6" xfId="0" applyFont="1" applyBorder="1">
      <alignment vertical="center"/>
    </xf>
    <xf numFmtId="177" fontId="3" fillId="0" borderId="6" xfId="0" applyNumberFormat="1" applyFont="1" applyBorder="1" applyAlignment="1">
      <alignment horizontal="center" vertical="center"/>
    </xf>
    <xf numFmtId="49" fontId="2" fillId="0" borderId="5" xfId="0" applyNumberFormat="1" applyFont="1" applyBorder="1" applyAlignment="1">
      <alignment horizontal="left" vertical="center" wrapText="1"/>
    </xf>
    <xf numFmtId="0" fontId="2" fillId="0" borderId="5" xfId="0" applyFont="1" applyBorder="1">
      <alignment vertical="center"/>
    </xf>
    <xf numFmtId="177" fontId="2" fillId="0" borderId="5" xfId="0" applyNumberFormat="1" applyFont="1" applyBorder="1" applyAlignment="1">
      <alignment horizontal="center" vertical="center"/>
    </xf>
    <xf numFmtId="177" fontId="2" fillId="0" borderId="5" xfId="0" applyNumberFormat="1" applyFont="1" applyBorder="1" applyAlignment="1">
      <alignment horizontal="center" vertical="center" wrapText="1"/>
    </xf>
    <xf numFmtId="49" fontId="3" fillId="0" borderId="5" xfId="0" applyNumberFormat="1" applyFont="1" applyBorder="1" applyAlignment="1">
      <alignment horizontal="left" vertical="center" wrapText="1"/>
    </xf>
    <xf numFmtId="177" fontId="3" fillId="0" borderId="5" xfId="0" applyNumberFormat="1" applyFont="1" applyBorder="1" applyAlignment="1">
      <alignment horizontal="center" vertical="center"/>
    </xf>
    <xf numFmtId="177" fontId="3" fillId="0" borderId="5"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178" fontId="2" fillId="0" borderId="5" xfId="0" applyNumberFormat="1" applyFont="1" applyBorder="1" applyAlignment="1">
      <alignment horizontal="center" vertical="center" wrapText="1"/>
    </xf>
    <xf numFmtId="178" fontId="3" fillId="0" borderId="5" xfId="0" applyNumberFormat="1" applyFont="1" applyBorder="1" applyAlignment="1">
      <alignment horizontal="left" vertical="center" wrapText="1"/>
    </xf>
    <xf numFmtId="178" fontId="3" fillId="0" borderId="5" xfId="0" applyNumberFormat="1" applyFont="1" applyFill="1" applyBorder="1" applyAlignment="1">
      <alignment horizontal="left" vertical="center" wrapText="1"/>
    </xf>
    <xf numFmtId="0" fontId="2" fillId="0" borderId="5" xfId="0" applyFont="1" applyBorder="1" applyAlignment="1">
      <alignment horizontal="left" vertical="center" wrapText="1"/>
    </xf>
    <xf numFmtId="0" fontId="2" fillId="0" borderId="5" xfId="0" applyFont="1" applyBorder="1" applyAlignment="1">
      <alignment horizontal="center" vertical="center"/>
    </xf>
    <xf numFmtId="0" fontId="3" fillId="0" borderId="5" xfId="0" applyFont="1" applyBorder="1" applyAlignment="1">
      <alignment horizontal="left" vertical="center"/>
    </xf>
    <xf numFmtId="0" fontId="6" fillId="0" borderId="0" xfId="0" applyFont="1" applyAlignment="1">
      <alignment horizontal="center" vertical="center"/>
    </xf>
    <xf numFmtId="177" fontId="6" fillId="0" borderId="0" xfId="0" applyNumberFormat="1" applyFont="1" applyAlignment="1">
      <alignment horizontal="center" vertical="center"/>
    </xf>
    <xf numFmtId="49" fontId="3" fillId="0" borderId="13" xfId="0" applyNumberFormat="1" applyFont="1" applyBorder="1" applyAlignment="1">
      <alignment horizontal="center" vertical="center" wrapText="1"/>
    </xf>
    <xf numFmtId="49" fontId="2" fillId="0" borderId="14" xfId="0" applyNumberFormat="1" applyFont="1" applyBorder="1" applyAlignment="1">
      <alignment horizontal="center" vertical="center" wrapText="1"/>
    </xf>
    <xf numFmtId="57" fontId="2" fillId="0" borderId="5" xfId="0" applyNumberFormat="1" applyFont="1" applyBorder="1" applyAlignment="1">
      <alignment horizontal="center" vertical="center" wrapText="1"/>
    </xf>
    <xf numFmtId="49" fontId="3" fillId="0" borderId="14" xfId="0" applyNumberFormat="1" applyFont="1" applyBorder="1" applyAlignment="1">
      <alignment horizontal="center" vertical="center" wrapText="1"/>
    </xf>
    <xf numFmtId="0" fontId="3" fillId="0" borderId="14" xfId="0" applyFont="1" applyBorder="1" applyAlignment="1">
      <alignment horizontal="center" vertical="center" wrapText="1"/>
    </xf>
    <xf numFmtId="0" fontId="12" fillId="0" borderId="5" xfId="0" applyFont="1" applyBorder="1" applyAlignment="1">
      <alignment horizontal="center" vertical="center" wrapText="1"/>
    </xf>
    <xf numFmtId="0" fontId="3" fillId="0" borderId="5" xfId="0" applyNumberFormat="1" applyFont="1" applyBorder="1" applyAlignment="1">
      <alignment horizontal="center" vertical="center" wrapText="1"/>
    </xf>
    <xf numFmtId="49" fontId="3" fillId="0" borderId="14" xfId="0" applyNumberFormat="1" applyFont="1" applyFill="1" applyBorder="1" applyAlignment="1">
      <alignment horizontal="center" vertical="center" wrapText="1"/>
    </xf>
    <xf numFmtId="0" fontId="2" fillId="0" borderId="14" xfId="0" applyFont="1" applyBorder="1" applyAlignment="1">
      <alignment horizontal="center" vertical="center" wrapText="1"/>
    </xf>
    <xf numFmtId="0" fontId="3" fillId="0" borderId="14" xfId="0" applyFont="1" applyFill="1" applyBorder="1" applyAlignment="1">
      <alignment horizontal="center" vertical="center" wrapText="1"/>
    </xf>
    <xf numFmtId="0" fontId="2" fillId="0" borderId="14" xfId="0" applyFont="1" applyBorder="1">
      <alignment vertical="center"/>
    </xf>
    <xf numFmtId="0" fontId="3" fillId="0" borderId="14" xfId="0" applyFont="1" applyBorder="1">
      <alignment vertical="center"/>
    </xf>
    <xf numFmtId="0" fontId="3" fillId="0" borderId="5" xfId="0" applyFont="1" applyBorder="1" applyAlignment="1">
      <alignment vertical="center" wrapText="1"/>
    </xf>
    <xf numFmtId="0" fontId="6" fillId="0" borderId="0" xfId="0" applyFont="1" applyAlignment="1">
      <alignment vertical="center" wrapText="1"/>
    </xf>
    <xf numFmtId="0" fontId="6"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3</xdr:col>
      <xdr:colOff>445386</xdr:colOff>
      <xdr:row>12</xdr:row>
      <xdr:rowOff>0</xdr:rowOff>
    </xdr:from>
    <xdr:to>
      <xdr:col>4</xdr:col>
      <xdr:colOff>198591</xdr:colOff>
      <xdr:row>12</xdr:row>
      <xdr:rowOff>104675</xdr:rowOff>
    </xdr:to>
    <xdr:sp>
      <xdr:nvSpPr>
        <xdr:cNvPr id="576"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577"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578"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579"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580"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581"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582"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583"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584"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585"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586"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587"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588"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589"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590"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591"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592"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593"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594"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595"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596"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597"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598"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599"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600"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601"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602"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603"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604"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605"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606"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607"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608"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609"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610"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611"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612"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613"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614"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615"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616"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617"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618"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619"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620"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621"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622"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623"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624"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625"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626"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627"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628"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629"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630"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631"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632"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633"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634"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635"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636"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637"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638"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639"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640"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641"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642"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643"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644"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645"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646"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647"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648"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649"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650"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651"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652"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653"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654"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655"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656"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657"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658"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12</xdr:row>
      <xdr:rowOff>0</xdr:rowOff>
    </xdr:from>
    <xdr:to>
      <xdr:col>4</xdr:col>
      <xdr:colOff>198591</xdr:colOff>
      <xdr:row>12</xdr:row>
      <xdr:rowOff>104675</xdr:rowOff>
    </xdr:to>
    <xdr:sp>
      <xdr:nvSpPr>
        <xdr:cNvPr id="659" name="rect"/>
        <xdr:cNvSpPr/>
      </xdr:nvSpPr>
      <xdr:spPr>
        <a:xfrm>
          <a:off x="24263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12</xdr:row>
      <xdr:rowOff>0</xdr:rowOff>
    </xdr:from>
    <xdr:to>
      <xdr:col>3</xdr:col>
      <xdr:colOff>198591</xdr:colOff>
      <xdr:row>12</xdr:row>
      <xdr:rowOff>104675</xdr:rowOff>
    </xdr:to>
    <xdr:sp>
      <xdr:nvSpPr>
        <xdr:cNvPr id="660" name="rect"/>
        <xdr:cNvSpPr/>
      </xdr:nvSpPr>
      <xdr:spPr>
        <a:xfrm>
          <a:off x="18548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12</xdr:row>
      <xdr:rowOff>0</xdr:rowOff>
    </xdr:from>
    <xdr:to>
      <xdr:col>3</xdr:col>
      <xdr:colOff>198591</xdr:colOff>
      <xdr:row>12</xdr:row>
      <xdr:rowOff>104675</xdr:rowOff>
    </xdr:to>
    <xdr:sp>
      <xdr:nvSpPr>
        <xdr:cNvPr id="661" name="rect"/>
        <xdr:cNvSpPr/>
      </xdr:nvSpPr>
      <xdr:spPr>
        <a:xfrm>
          <a:off x="18548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12</xdr:row>
      <xdr:rowOff>0</xdr:rowOff>
    </xdr:from>
    <xdr:to>
      <xdr:col>3</xdr:col>
      <xdr:colOff>198591</xdr:colOff>
      <xdr:row>12</xdr:row>
      <xdr:rowOff>104675</xdr:rowOff>
    </xdr:to>
    <xdr:sp>
      <xdr:nvSpPr>
        <xdr:cNvPr id="662" name="rect"/>
        <xdr:cNvSpPr/>
      </xdr:nvSpPr>
      <xdr:spPr>
        <a:xfrm>
          <a:off x="18548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12</xdr:row>
      <xdr:rowOff>0</xdr:rowOff>
    </xdr:from>
    <xdr:to>
      <xdr:col>3</xdr:col>
      <xdr:colOff>198591</xdr:colOff>
      <xdr:row>12</xdr:row>
      <xdr:rowOff>104675</xdr:rowOff>
    </xdr:to>
    <xdr:sp>
      <xdr:nvSpPr>
        <xdr:cNvPr id="663" name="rect"/>
        <xdr:cNvSpPr/>
      </xdr:nvSpPr>
      <xdr:spPr>
        <a:xfrm>
          <a:off x="18548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12</xdr:row>
      <xdr:rowOff>0</xdr:rowOff>
    </xdr:from>
    <xdr:to>
      <xdr:col>3</xdr:col>
      <xdr:colOff>198591</xdr:colOff>
      <xdr:row>12</xdr:row>
      <xdr:rowOff>104675</xdr:rowOff>
    </xdr:to>
    <xdr:sp>
      <xdr:nvSpPr>
        <xdr:cNvPr id="664" name="rect"/>
        <xdr:cNvSpPr/>
      </xdr:nvSpPr>
      <xdr:spPr>
        <a:xfrm>
          <a:off x="18548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12</xdr:row>
      <xdr:rowOff>0</xdr:rowOff>
    </xdr:from>
    <xdr:to>
      <xdr:col>3</xdr:col>
      <xdr:colOff>198591</xdr:colOff>
      <xdr:row>12</xdr:row>
      <xdr:rowOff>104675</xdr:rowOff>
    </xdr:to>
    <xdr:sp>
      <xdr:nvSpPr>
        <xdr:cNvPr id="665" name="rect"/>
        <xdr:cNvSpPr/>
      </xdr:nvSpPr>
      <xdr:spPr>
        <a:xfrm>
          <a:off x="18548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12</xdr:row>
      <xdr:rowOff>0</xdr:rowOff>
    </xdr:from>
    <xdr:to>
      <xdr:col>3</xdr:col>
      <xdr:colOff>198591</xdr:colOff>
      <xdr:row>12</xdr:row>
      <xdr:rowOff>104675</xdr:rowOff>
    </xdr:to>
    <xdr:sp>
      <xdr:nvSpPr>
        <xdr:cNvPr id="666" name="rect"/>
        <xdr:cNvSpPr/>
      </xdr:nvSpPr>
      <xdr:spPr>
        <a:xfrm>
          <a:off x="18548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12</xdr:row>
      <xdr:rowOff>0</xdr:rowOff>
    </xdr:from>
    <xdr:to>
      <xdr:col>3</xdr:col>
      <xdr:colOff>198591</xdr:colOff>
      <xdr:row>12</xdr:row>
      <xdr:rowOff>104675</xdr:rowOff>
    </xdr:to>
    <xdr:sp>
      <xdr:nvSpPr>
        <xdr:cNvPr id="667" name="rect"/>
        <xdr:cNvSpPr/>
      </xdr:nvSpPr>
      <xdr:spPr>
        <a:xfrm>
          <a:off x="18548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12</xdr:row>
      <xdr:rowOff>0</xdr:rowOff>
    </xdr:from>
    <xdr:to>
      <xdr:col>3</xdr:col>
      <xdr:colOff>198591</xdr:colOff>
      <xdr:row>12</xdr:row>
      <xdr:rowOff>104675</xdr:rowOff>
    </xdr:to>
    <xdr:sp>
      <xdr:nvSpPr>
        <xdr:cNvPr id="668" name="rect"/>
        <xdr:cNvSpPr/>
      </xdr:nvSpPr>
      <xdr:spPr>
        <a:xfrm>
          <a:off x="18548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12</xdr:row>
      <xdr:rowOff>0</xdr:rowOff>
    </xdr:from>
    <xdr:to>
      <xdr:col>3</xdr:col>
      <xdr:colOff>198591</xdr:colOff>
      <xdr:row>12</xdr:row>
      <xdr:rowOff>104675</xdr:rowOff>
    </xdr:to>
    <xdr:sp>
      <xdr:nvSpPr>
        <xdr:cNvPr id="669" name="rect"/>
        <xdr:cNvSpPr/>
      </xdr:nvSpPr>
      <xdr:spPr>
        <a:xfrm>
          <a:off x="18548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12</xdr:row>
      <xdr:rowOff>0</xdr:rowOff>
    </xdr:from>
    <xdr:to>
      <xdr:col>3</xdr:col>
      <xdr:colOff>198591</xdr:colOff>
      <xdr:row>12</xdr:row>
      <xdr:rowOff>104675</xdr:rowOff>
    </xdr:to>
    <xdr:sp>
      <xdr:nvSpPr>
        <xdr:cNvPr id="670" name="rect"/>
        <xdr:cNvSpPr/>
      </xdr:nvSpPr>
      <xdr:spPr>
        <a:xfrm>
          <a:off x="18548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12</xdr:row>
      <xdr:rowOff>0</xdr:rowOff>
    </xdr:from>
    <xdr:to>
      <xdr:col>3</xdr:col>
      <xdr:colOff>198591</xdr:colOff>
      <xdr:row>12</xdr:row>
      <xdr:rowOff>104675</xdr:rowOff>
    </xdr:to>
    <xdr:sp>
      <xdr:nvSpPr>
        <xdr:cNvPr id="671" name="rect"/>
        <xdr:cNvSpPr/>
      </xdr:nvSpPr>
      <xdr:spPr>
        <a:xfrm>
          <a:off x="18548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12</xdr:row>
      <xdr:rowOff>0</xdr:rowOff>
    </xdr:from>
    <xdr:to>
      <xdr:col>3</xdr:col>
      <xdr:colOff>198591</xdr:colOff>
      <xdr:row>12</xdr:row>
      <xdr:rowOff>104675</xdr:rowOff>
    </xdr:to>
    <xdr:sp>
      <xdr:nvSpPr>
        <xdr:cNvPr id="672" name="rect"/>
        <xdr:cNvSpPr/>
      </xdr:nvSpPr>
      <xdr:spPr>
        <a:xfrm>
          <a:off x="18548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12</xdr:row>
      <xdr:rowOff>0</xdr:rowOff>
    </xdr:from>
    <xdr:to>
      <xdr:col>3</xdr:col>
      <xdr:colOff>198591</xdr:colOff>
      <xdr:row>12</xdr:row>
      <xdr:rowOff>104675</xdr:rowOff>
    </xdr:to>
    <xdr:sp>
      <xdr:nvSpPr>
        <xdr:cNvPr id="673" name="rect"/>
        <xdr:cNvSpPr/>
      </xdr:nvSpPr>
      <xdr:spPr>
        <a:xfrm>
          <a:off x="18548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12</xdr:row>
      <xdr:rowOff>0</xdr:rowOff>
    </xdr:from>
    <xdr:to>
      <xdr:col>3</xdr:col>
      <xdr:colOff>198591</xdr:colOff>
      <xdr:row>12</xdr:row>
      <xdr:rowOff>104675</xdr:rowOff>
    </xdr:to>
    <xdr:sp>
      <xdr:nvSpPr>
        <xdr:cNvPr id="674" name="rect"/>
        <xdr:cNvSpPr/>
      </xdr:nvSpPr>
      <xdr:spPr>
        <a:xfrm>
          <a:off x="18548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12</xdr:row>
      <xdr:rowOff>0</xdr:rowOff>
    </xdr:from>
    <xdr:to>
      <xdr:col>3</xdr:col>
      <xdr:colOff>198591</xdr:colOff>
      <xdr:row>12</xdr:row>
      <xdr:rowOff>104675</xdr:rowOff>
    </xdr:to>
    <xdr:sp>
      <xdr:nvSpPr>
        <xdr:cNvPr id="675" name="rect"/>
        <xdr:cNvSpPr/>
      </xdr:nvSpPr>
      <xdr:spPr>
        <a:xfrm>
          <a:off x="18548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12</xdr:row>
      <xdr:rowOff>0</xdr:rowOff>
    </xdr:from>
    <xdr:to>
      <xdr:col>3</xdr:col>
      <xdr:colOff>198591</xdr:colOff>
      <xdr:row>12</xdr:row>
      <xdr:rowOff>104675</xdr:rowOff>
    </xdr:to>
    <xdr:sp>
      <xdr:nvSpPr>
        <xdr:cNvPr id="676" name="rect"/>
        <xdr:cNvSpPr/>
      </xdr:nvSpPr>
      <xdr:spPr>
        <a:xfrm>
          <a:off x="18548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12</xdr:row>
      <xdr:rowOff>0</xdr:rowOff>
    </xdr:from>
    <xdr:to>
      <xdr:col>3</xdr:col>
      <xdr:colOff>198591</xdr:colOff>
      <xdr:row>12</xdr:row>
      <xdr:rowOff>104675</xdr:rowOff>
    </xdr:to>
    <xdr:sp>
      <xdr:nvSpPr>
        <xdr:cNvPr id="677" name="rect"/>
        <xdr:cNvSpPr/>
      </xdr:nvSpPr>
      <xdr:spPr>
        <a:xfrm>
          <a:off x="18548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12</xdr:row>
      <xdr:rowOff>0</xdr:rowOff>
    </xdr:from>
    <xdr:to>
      <xdr:col>3</xdr:col>
      <xdr:colOff>198591</xdr:colOff>
      <xdr:row>12</xdr:row>
      <xdr:rowOff>104675</xdr:rowOff>
    </xdr:to>
    <xdr:sp>
      <xdr:nvSpPr>
        <xdr:cNvPr id="678" name="rect"/>
        <xdr:cNvSpPr/>
      </xdr:nvSpPr>
      <xdr:spPr>
        <a:xfrm>
          <a:off x="18548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12</xdr:row>
      <xdr:rowOff>0</xdr:rowOff>
    </xdr:from>
    <xdr:to>
      <xdr:col>3</xdr:col>
      <xdr:colOff>198591</xdr:colOff>
      <xdr:row>12</xdr:row>
      <xdr:rowOff>104675</xdr:rowOff>
    </xdr:to>
    <xdr:sp>
      <xdr:nvSpPr>
        <xdr:cNvPr id="679" name="rect"/>
        <xdr:cNvSpPr/>
      </xdr:nvSpPr>
      <xdr:spPr>
        <a:xfrm>
          <a:off x="18548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12</xdr:row>
      <xdr:rowOff>0</xdr:rowOff>
    </xdr:from>
    <xdr:to>
      <xdr:col>3</xdr:col>
      <xdr:colOff>198591</xdr:colOff>
      <xdr:row>12</xdr:row>
      <xdr:rowOff>104675</xdr:rowOff>
    </xdr:to>
    <xdr:sp>
      <xdr:nvSpPr>
        <xdr:cNvPr id="680" name="rect"/>
        <xdr:cNvSpPr/>
      </xdr:nvSpPr>
      <xdr:spPr>
        <a:xfrm>
          <a:off x="18548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12</xdr:row>
      <xdr:rowOff>0</xdr:rowOff>
    </xdr:from>
    <xdr:to>
      <xdr:col>3</xdr:col>
      <xdr:colOff>198591</xdr:colOff>
      <xdr:row>12</xdr:row>
      <xdr:rowOff>104675</xdr:rowOff>
    </xdr:to>
    <xdr:sp>
      <xdr:nvSpPr>
        <xdr:cNvPr id="681" name="rect"/>
        <xdr:cNvSpPr/>
      </xdr:nvSpPr>
      <xdr:spPr>
        <a:xfrm>
          <a:off x="18548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12</xdr:row>
      <xdr:rowOff>0</xdr:rowOff>
    </xdr:from>
    <xdr:to>
      <xdr:col>3</xdr:col>
      <xdr:colOff>198591</xdr:colOff>
      <xdr:row>12</xdr:row>
      <xdr:rowOff>104675</xdr:rowOff>
    </xdr:to>
    <xdr:sp>
      <xdr:nvSpPr>
        <xdr:cNvPr id="682" name="rect"/>
        <xdr:cNvSpPr/>
      </xdr:nvSpPr>
      <xdr:spPr>
        <a:xfrm>
          <a:off x="18548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12</xdr:row>
      <xdr:rowOff>0</xdr:rowOff>
    </xdr:from>
    <xdr:to>
      <xdr:col>3</xdr:col>
      <xdr:colOff>198591</xdr:colOff>
      <xdr:row>12</xdr:row>
      <xdr:rowOff>104675</xdr:rowOff>
    </xdr:to>
    <xdr:sp>
      <xdr:nvSpPr>
        <xdr:cNvPr id="683" name="rect"/>
        <xdr:cNvSpPr/>
      </xdr:nvSpPr>
      <xdr:spPr>
        <a:xfrm>
          <a:off x="18548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12</xdr:row>
      <xdr:rowOff>0</xdr:rowOff>
    </xdr:from>
    <xdr:to>
      <xdr:col>3</xdr:col>
      <xdr:colOff>198591</xdr:colOff>
      <xdr:row>12</xdr:row>
      <xdr:rowOff>104675</xdr:rowOff>
    </xdr:to>
    <xdr:sp>
      <xdr:nvSpPr>
        <xdr:cNvPr id="684" name="rect"/>
        <xdr:cNvSpPr/>
      </xdr:nvSpPr>
      <xdr:spPr>
        <a:xfrm>
          <a:off x="18548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12</xdr:row>
      <xdr:rowOff>0</xdr:rowOff>
    </xdr:from>
    <xdr:to>
      <xdr:col>3</xdr:col>
      <xdr:colOff>198591</xdr:colOff>
      <xdr:row>12</xdr:row>
      <xdr:rowOff>104675</xdr:rowOff>
    </xdr:to>
    <xdr:sp>
      <xdr:nvSpPr>
        <xdr:cNvPr id="685" name="rect"/>
        <xdr:cNvSpPr/>
      </xdr:nvSpPr>
      <xdr:spPr>
        <a:xfrm>
          <a:off x="18548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12</xdr:row>
      <xdr:rowOff>0</xdr:rowOff>
    </xdr:from>
    <xdr:to>
      <xdr:col>3</xdr:col>
      <xdr:colOff>198591</xdr:colOff>
      <xdr:row>12</xdr:row>
      <xdr:rowOff>104675</xdr:rowOff>
    </xdr:to>
    <xdr:sp>
      <xdr:nvSpPr>
        <xdr:cNvPr id="686" name="rect"/>
        <xdr:cNvSpPr/>
      </xdr:nvSpPr>
      <xdr:spPr>
        <a:xfrm>
          <a:off x="18548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12</xdr:row>
      <xdr:rowOff>0</xdr:rowOff>
    </xdr:from>
    <xdr:to>
      <xdr:col>3</xdr:col>
      <xdr:colOff>198591</xdr:colOff>
      <xdr:row>12</xdr:row>
      <xdr:rowOff>104675</xdr:rowOff>
    </xdr:to>
    <xdr:sp>
      <xdr:nvSpPr>
        <xdr:cNvPr id="687" name="rect"/>
        <xdr:cNvSpPr/>
      </xdr:nvSpPr>
      <xdr:spPr>
        <a:xfrm>
          <a:off x="18548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12</xdr:row>
      <xdr:rowOff>0</xdr:rowOff>
    </xdr:from>
    <xdr:to>
      <xdr:col>3</xdr:col>
      <xdr:colOff>198591</xdr:colOff>
      <xdr:row>12</xdr:row>
      <xdr:rowOff>104675</xdr:rowOff>
    </xdr:to>
    <xdr:sp>
      <xdr:nvSpPr>
        <xdr:cNvPr id="688" name="rect"/>
        <xdr:cNvSpPr/>
      </xdr:nvSpPr>
      <xdr:spPr>
        <a:xfrm>
          <a:off x="18548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12</xdr:row>
      <xdr:rowOff>0</xdr:rowOff>
    </xdr:from>
    <xdr:to>
      <xdr:col>3</xdr:col>
      <xdr:colOff>198591</xdr:colOff>
      <xdr:row>12</xdr:row>
      <xdr:rowOff>104675</xdr:rowOff>
    </xdr:to>
    <xdr:sp>
      <xdr:nvSpPr>
        <xdr:cNvPr id="689" name="rect"/>
        <xdr:cNvSpPr/>
      </xdr:nvSpPr>
      <xdr:spPr>
        <a:xfrm>
          <a:off x="18548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12</xdr:row>
      <xdr:rowOff>0</xdr:rowOff>
    </xdr:from>
    <xdr:to>
      <xdr:col>3</xdr:col>
      <xdr:colOff>198591</xdr:colOff>
      <xdr:row>12</xdr:row>
      <xdr:rowOff>104675</xdr:rowOff>
    </xdr:to>
    <xdr:sp>
      <xdr:nvSpPr>
        <xdr:cNvPr id="690" name="rect"/>
        <xdr:cNvSpPr/>
      </xdr:nvSpPr>
      <xdr:spPr>
        <a:xfrm>
          <a:off x="18548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12</xdr:row>
      <xdr:rowOff>0</xdr:rowOff>
    </xdr:from>
    <xdr:to>
      <xdr:col>3</xdr:col>
      <xdr:colOff>198591</xdr:colOff>
      <xdr:row>12</xdr:row>
      <xdr:rowOff>104675</xdr:rowOff>
    </xdr:to>
    <xdr:sp>
      <xdr:nvSpPr>
        <xdr:cNvPr id="691" name="rect"/>
        <xdr:cNvSpPr/>
      </xdr:nvSpPr>
      <xdr:spPr>
        <a:xfrm>
          <a:off x="18548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12</xdr:row>
      <xdr:rowOff>0</xdr:rowOff>
    </xdr:from>
    <xdr:to>
      <xdr:col>3</xdr:col>
      <xdr:colOff>198591</xdr:colOff>
      <xdr:row>12</xdr:row>
      <xdr:rowOff>104675</xdr:rowOff>
    </xdr:to>
    <xdr:sp>
      <xdr:nvSpPr>
        <xdr:cNvPr id="692" name="rect"/>
        <xdr:cNvSpPr/>
      </xdr:nvSpPr>
      <xdr:spPr>
        <a:xfrm>
          <a:off x="18548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12</xdr:row>
      <xdr:rowOff>0</xdr:rowOff>
    </xdr:from>
    <xdr:to>
      <xdr:col>3</xdr:col>
      <xdr:colOff>198591</xdr:colOff>
      <xdr:row>12</xdr:row>
      <xdr:rowOff>104675</xdr:rowOff>
    </xdr:to>
    <xdr:sp>
      <xdr:nvSpPr>
        <xdr:cNvPr id="693" name="rect"/>
        <xdr:cNvSpPr/>
      </xdr:nvSpPr>
      <xdr:spPr>
        <a:xfrm>
          <a:off x="18548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12</xdr:row>
      <xdr:rowOff>0</xdr:rowOff>
    </xdr:from>
    <xdr:to>
      <xdr:col>3</xdr:col>
      <xdr:colOff>198591</xdr:colOff>
      <xdr:row>12</xdr:row>
      <xdr:rowOff>104675</xdr:rowOff>
    </xdr:to>
    <xdr:sp>
      <xdr:nvSpPr>
        <xdr:cNvPr id="694" name="rect"/>
        <xdr:cNvSpPr/>
      </xdr:nvSpPr>
      <xdr:spPr>
        <a:xfrm>
          <a:off x="18548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12</xdr:row>
      <xdr:rowOff>0</xdr:rowOff>
    </xdr:from>
    <xdr:to>
      <xdr:col>3</xdr:col>
      <xdr:colOff>198591</xdr:colOff>
      <xdr:row>12</xdr:row>
      <xdr:rowOff>104675</xdr:rowOff>
    </xdr:to>
    <xdr:sp>
      <xdr:nvSpPr>
        <xdr:cNvPr id="695" name="rect"/>
        <xdr:cNvSpPr/>
      </xdr:nvSpPr>
      <xdr:spPr>
        <a:xfrm>
          <a:off x="18548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12</xdr:row>
      <xdr:rowOff>0</xdr:rowOff>
    </xdr:from>
    <xdr:to>
      <xdr:col>3</xdr:col>
      <xdr:colOff>198591</xdr:colOff>
      <xdr:row>12</xdr:row>
      <xdr:rowOff>104675</xdr:rowOff>
    </xdr:to>
    <xdr:sp>
      <xdr:nvSpPr>
        <xdr:cNvPr id="696" name="rect"/>
        <xdr:cNvSpPr/>
      </xdr:nvSpPr>
      <xdr:spPr>
        <a:xfrm>
          <a:off x="18548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12</xdr:row>
      <xdr:rowOff>0</xdr:rowOff>
    </xdr:from>
    <xdr:to>
      <xdr:col>3</xdr:col>
      <xdr:colOff>198591</xdr:colOff>
      <xdr:row>12</xdr:row>
      <xdr:rowOff>104675</xdr:rowOff>
    </xdr:to>
    <xdr:sp>
      <xdr:nvSpPr>
        <xdr:cNvPr id="697" name="rect"/>
        <xdr:cNvSpPr/>
      </xdr:nvSpPr>
      <xdr:spPr>
        <a:xfrm>
          <a:off x="18548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12</xdr:row>
      <xdr:rowOff>0</xdr:rowOff>
    </xdr:from>
    <xdr:to>
      <xdr:col>3</xdr:col>
      <xdr:colOff>198591</xdr:colOff>
      <xdr:row>12</xdr:row>
      <xdr:rowOff>104675</xdr:rowOff>
    </xdr:to>
    <xdr:sp>
      <xdr:nvSpPr>
        <xdr:cNvPr id="698" name="rect"/>
        <xdr:cNvSpPr/>
      </xdr:nvSpPr>
      <xdr:spPr>
        <a:xfrm>
          <a:off x="18548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12</xdr:row>
      <xdr:rowOff>0</xdr:rowOff>
    </xdr:from>
    <xdr:to>
      <xdr:col>3</xdr:col>
      <xdr:colOff>198591</xdr:colOff>
      <xdr:row>12</xdr:row>
      <xdr:rowOff>104675</xdr:rowOff>
    </xdr:to>
    <xdr:sp>
      <xdr:nvSpPr>
        <xdr:cNvPr id="699" name="rect"/>
        <xdr:cNvSpPr/>
      </xdr:nvSpPr>
      <xdr:spPr>
        <a:xfrm>
          <a:off x="18548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12</xdr:row>
      <xdr:rowOff>0</xdr:rowOff>
    </xdr:from>
    <xdr:to>
      <xdr:col>3</xdr:col>
      <xdr:colOff>198591</xdr:colOff>
      <xdr:row>12</xdr:row>
      <xdr:rowOff>104675</xdr:rowOff>
    </xdr:to>
    <xdr:sp>
      <xdr:nvSpPr>
        <xdr:cNvPr id="700" name="rect"/>
        <xdr:cNvSpPr/>
      </xdr:nvSpPr>
      <xdr:spPr>
        <a:xfrm>
          <a:off x="18548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12</xdr:row>
      <xdr:rowOff>0</xdr:rowOff>
    </xdr:from>
    <xdr:to>
      <xdr:col>3</xdr:col>
      <xdr:colOff>198591</xdr:colOff>
      <xdr:row>12</xdr:row>
      <xdr:rowOff>104675</xdr:rowOff>
    </xdr:to>
    <xdr:sp>
      <xdr:nvSpPr>
        <xdr:cNvPr id="701" name="rect"/>
        <xdr:cNvSpPr/>
      </xdr:nvSpPr>
      <xdr:spPr>
        <a:xfrm>
          <a:off x="18548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12</xdr:row>
      <xdr:rowOff>0</xdr:rowOff>
    </xdr:from>
    <xdr:to>
      <xdr:col>3</xdr:col>
      <xdr:colOff>198591</xdr:colOff>
      <xdr:row>12</xdr:row>
      <xdr:rowOff>104675</xdr:rowOff>
    </xdr:to>
    <xdr:sp>
      <xdr:nvSpPr>
        <xdr:cNvPr id="702" name="rect"/>
        <xdr:cNvSpPr/>
      </xdr:nvSpPr>
      <xdr:spPr>
        <a:xfrm>
          <a:off x="18548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12</xdr:row>
      <xdr:rowOff>0</xdr:rowOff>
    </xdr:from>
    <xdr:to>
      <xdr:col>3</xdr:col>
      <xdr:colOff>198591</xdr:colOff>
      <xdr:row>12</xdr:row>
      <xdr:rowOff>104675</xdr:rowOff>
    </xdr:to>
    <xdr:sp>
      <xdr:nvSpPr>
        <xdr:cNvPr id="703" name="rect"/>
        <xdr:cNvSpPr/>
      </xdr:nvSpPr>
      <xdr:spPr>
        <a:xfrm>
          <a:off x="18548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12</xdr:row>
      <xdr:rowOff>0</xdr:rowOff>
    </xdr:from>
    <xdr:to>
      <xdr:col>3</xdr:col>
      <xdr:colOff>198591</xdr:colOff>
      <xdr:row>12</xdr:row>
      <xdr:rowOff>104675</xdr:rowOff>
    </xdr:to>
    <xdr:sp>
      <xdr:nvSpPr>
        <xdr:cNvPr id="704" name="rect"/>
        <xdr:cNvSpPr/>
      </xdr:nvSpPr>
      <xdr:spPr>
        <a:xfrm>
          <a:off x="18548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12</xdr:row>
      <xdr:rowOff>0</xdr:rowOff>
    </xdr:from>
    <xdr:to>
      <xdr:col>3</xdr:col>
      <xdr:colOff>198591</xdr:colOff>
      <xdr:row>12</xdr:row>
      <xdr:rowOff>104675</xdr:rowOff>
    </xdr:to>
    <xdr:sp>
      <xdr:nvSpPr>
        <xdr:cNvPr id="705" name="rect"/>
        <xdr:cNvSpPr/>
      </xdr:nvSpPr>
      <xdr:spPr>
        <a:xfrm>
          <a:off x="18548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12</xdr:row>
      <xdr:rowOff>0</xdr:rowOff>
    </xdr:from>
    <xdr:to>
      <xdr:col>3</xdr:col>
      <xdr:colOff>198591</xdr:colOff>
      <xdr:row>12</xdr:row>
      <xdr:rowOff>104675</xdr:rowOff>
    </xdr:to>
    <xdr:sp>
      <xdr:nvSpPr>
        <xdr:cNvPr id="706" name="rect"/>
        <xdr:cNvSpPr/>
      </xdr:nvSpPr>
      <xdr:spPr>
        <a:xfrm>
          <a:off x="18548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12</xdr:row>
      <xdr:rowOff>0</xdr:rowOff>
    </xdr:from>
    <xdr:to>
      <xdr:col>3</xdr:col>
      <xdr:colOff>198591</xdr:colOff>
      <xdr:row>12</xdr:row>
      <xdr:rowOff>104675</xdr:rowOff>
    </xdr:to>
    <xdr:sp>
      <xdr:nvSpPr>
        <xdr:cNvPr id="707" name="rect"/>
        <xdr:cNvSpPr/>
      </xdr:nvSpPr>
      <xdr:spPr>
        <a:xfrm>
          <a:off x="18548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12</xdr:row>
      <xdr:rowOff>0</xdr:rowOff>
    </xdr:from>
    <xdr:to>
      <xdr:col>3</xdr:col>
      <xdr:colOff>198591</xdr:colOff>
      <xdr:row>12</xdr:row>
      <xdr:rowOff>104675</xdr:rowOff>
    </xdr:to>
    <xdr:sp>
      <xdr:nvSpPr>
        <xdr:cNvPr id="708" name="rect"/>
        <xdr:cNvSpPr/>
      </xdr:nvSpPr>
      <xdr:spPr>
        <a:xfrm>
          <a:off x="18548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12</xdr:row>
      <xdr:rowOff>0</xdr:rowOff>
    </xdr:from>
    <xdr:to>
      <xdr:col>3</xdr:col>
      <xdr:colOff>198591</xdr:colOff>
      <xdr:row>12</xdr:row>
      <xdr:rowOff>104675</xdr:rowOff>
    </xdr:to>
    <xdr:sp>
      <xdr:nvSpPr>
        <xdr:cNvPr id="709" name="rect"/>
        <xdr:cNvSpPr/>
      </xdr:nvSpPr>
      <xdr:spPr>
        <a:xfrm>
          <a:off x="18548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12</xdr:row>
      <xdr:rowOff>0</xdr:rowOff>
    </xdr:from>
    <xdr:to>
      <xdr:col>3</xdr:col>
      <xdr:colOff>198591</xdr:colOff>
      <xdr:row>12</xdr:row>
      <xdr:rowOff>104675</xdr:rowOff>
    </xdr:to>
    <xdr:sp>
      <xdr:nvSpPr>
        <xdr:cNvPr id="710" name="rect"/>
        <xdr:cNvSpPr/>
      </xdr:nvSpPr>
      <xdr:spPr>
        <a:xfrm>
          <a:off x="18548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12</xdr:row>
      <xdr:rowOff>0</xdr:rowOff>
    </xdr:from>
    <xdr:to>
      <xdr:col>3</xdr:col>
      <xdr:colOff>198591</xdr:colOff>
      <xdr:row>12</xdr:row>
      <xdr:rowOff>104675</xdr:rowOff>
    </xdr:to>
    <xdr:sp>
      <xdr:nvSpPr>
        <xdr:cNvPr id="711" name="rect"/>
        <xdr:cNvSpPr/>
      </xdr:nvSpPr>
      <xdr:spPr>
        <a:xfrm>
          <a:off x="18548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12</xdr:row>
      <xdr:rowOff>0</xdr:rowOff>
    </xdr:from>
    <xdr:to>
      <xdr:col>3</xdr:col>
      <xdr:colOff>198591</xdr:colOff>
      <xdr:row>12</xdr:row>
      <xdr:rowOff>104675</xdr:rowOff>
    </xdr:to>
    <xdr:sp>
      <xdr:nvSpPr>
        <xdr:cNvPr id="712" name="rect"/>
        <xdr:cNvSpPr/>
      </xdr:nvSpPr>
      <xdr:spPr>
        <a:xfrm>
          <a:off x="18548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12</xdr:row>
      <xdr:rowOff>0</xdr:rowOff>
    </xdr:from>
    <xdr:to>
      <xdr:col>3</xdr:col>
      <xdr:colOff>198591</xdr:colOff>
      <xdr:row>12</xdr:row>
      <xdr:rowOff>104675</xdr:rowOff>
    </xdr:to>
    <xdr:sp>
      <xdr:nvSpPr>
        <xdr:cNvPr id="713" name="rect"/>
        <xdr:cNvSpPr/>
      </xdr:nvSpPr>
      <xdr:spPr>
        <a:xfrm>
          <a:off x="18548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12</xdr:row>
      <xdr:rowOff>0</xdr:rowOff>
    </xdr:from>
    <xdr:to>
      <xdr:col>3</xdr:col>
      <xdr:colOff>198591</xdr:colOff>
      <xdr:row>12</xdr:row>
      <xdr:rowOff>104675</xdr:rowOff>
    </xdr:to>
    <xdr:sp>
      <xdr:nvSpPr>
        <xdr:cNvPr id="714" name="rect"/>
        <xdr:cNvSpPr/>
      </xdr:nvSpPr>
      <xdr:spPr>
        <a:xfrm>
          <a:off x="18548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12</xdr:row>
      <xdr:rowOff>0</xdr:rowOff>
    </xdr:from>
    <xdr:to>
      <xdr:col>3</xdr:col>
      <xdr:colOff>198591</xdr:colOff>
      <xdr:row>12</xdr:row>
      <xdr:rowOff>104675</xdr:rowOff>
    </xdr:to>
    <xdr:sp>
      <xdr:nvSpPr>
        <xdr:cNvPr id="715" name="rect"/>
        <xdr:cNvSpPr/>
      </xdr:nvSpPr>
      <xdr:spPr>
        <a:xfrm>
          <a:off x="1854835" y="114681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444835</xdr:colOff>
      <xdr:row>14</xdr:row>
      <xdr:rowOff>0</xdr:rowOff>
    </xdr:from>
    <xdr:to>
      <xdr:col>4</xdr:col>
      <xdr:colOff>444835</xdr:colOff>
      <xdr:row>14</xdr:row>
      <xdr:rowOff>95448</xdr:rowOff>
    </xdr:to>
    <xdr:sp>
      <xdr:nvSpPr>
        <xdr:cNvPr id="716" name="rect"/>
        <xdr:cNvSpPr/>
      </xdr:nvSpPr>
      <xdr:spPr>
        <a:xfrm>
          <a:off x="2997200" y="15468600"/>
          <a:ext cx="0" cy="952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444835</xdr:colOff>
      <xdr:row>14</xdr:row>
      <xdr:rowOff>0</xdr:rowOff>
    </xdr:from>
    <xdr:to>
      <xdr:col>4</xdr:col>
      <xdr:colOff>444835</xdr:colOff>
      <xdr:row>14</xdr:row>
      <xdr:rowOff>95448</xdr:rowOff>
    </xdr:to>
    <xdr:sp>
      <xdr:nvSpPr>
        <xdr:cNvPr id="717" name="rect"/>
        <xdr:cNvSpPr/>
      </xdr:nvSpPr>
      <xdr:spPr>
        <a:xfrm>
          <a:off x="2997200" y="15468600"/>
          <a:ext cx="0" cy="952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444835</xdr:colOff>
      <xdr:row>14</xdr:row>
      <xdr:rowOff>0</xdr:rowOff>
    </xdr:from>
    <xdr:to>
      <xdr:col>4</xdr:col>
      <xdr:colOff>444835</xdr:colOff>
      <xdr:row>14</xdr:row>
      <xdr:rowOff>95448</xdr:rowOff>
    </xdr:to>
    <xdr:sp>
      <xdr:nvSpPr>
        <xdr:cNvPr id="718" name="rect"/>
        <xdr:cNvSpPr/>
      </xdr:nvSpPr>
      <xdr:spPr>
        <a:xfrm>
          <a:off x="2997200" y="15468600"/>
          <a:ext cx="0" cy="952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444835</xdr:colOff>
      <xdr:row>14</xdr:row>
      <xdr:rowOff>0</xdr:rowOff>
    </xdr:from>
    <xdr:to>
      <xdr:col>4</xdr:col>
      <xdr:colOff>444835</xdr:colOff>
      <xdr:row>14</xdr:row>
      <xdr:rowOff>95448</xdr:rowOff>
    </xdr:to>
    <xdr:sp>
      <xdr:nvSpPr>
        <xdr:cNvPr id="719" name="rect"/>
        <xdr:cNvSpPr/>
      </xdr:nvSpPr>
      <xdr:spPr>
        <a:xfrm>
          <a:off x="2997200" y="15468600"/>
          <a:ext cx="0" cy="952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444835</xdr:colOff>
      <xdr:row>14</xdr:row>
      <xdr:rowOff>0</xdr:rowOff>
    </xdr:from>
    <xdr:to>
      <xdr:col>4</xdr:col>
      <xdr:colOff>444835</xdr:colOff>
      <xdr:row>14</xdr:row>
      <xdr:rowOff>95448</xdr:rowOff>
    </xdr:to>
    <xdr:sp>
      <xdr:nvSpPr>
        <xdr:cNvPr id="720" name="rect"/>
        <xdr:cNvSpPr/>
      </xdr:nvSpPr>
      <xdr:spPr>
        <a:xfrm>
          <a:off x="2997200" y="15468600"/>
          <a:ext cx="0" cy="952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444835</xdr:colOff>
      <xdr:row>14</xdr:row>
      <xdr:rowOff>0</xdr:rowOff>
    </xdr:from>
    <xdr:to>
      <xdr:col>4</xdr:col>
      <xdr:colOff>444835</xdr:colOff>
      <xdr:row>14</xdr:row>
      <xdr:rowOff>95448</xdr:rowOff>
    </xdr:to>
    <xdr:sp>
      <xdr:nvSpPr>
        <xdr:cNvPr id="721" name="rect"/>
        <xdr:cNvSpPr/>
      </xdr:nvSpPr>
      <xdr:spPr>
        <a:xfrm>
          <a:off x="2997200" y="15468600"/>
          <a:ext cx="0" cy="952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444835</xdr:colOff>
      <xdr:row>14</xdr:row>
      <xdr:rowOff>0</xdr:rowOff>
    </xdr:from>
    <xdr:to>
      <xdr:col>4</xdr:col>
      <xdr:colOff>444835</xdr:colOff>
      <xdr:row>14</xdr:row>
      <xdr:rowOff>95448</xdr:rowOff>
    </xdr:to>
    <xdr:sp>
      <xdr:nvSpPr>
        <xdr:cNvPr id="722" name="rect"/>
        <xdr:cNvSpPr/>
      </xdr:nvSpPr>
      <xdr:spPr>
        <a:xfrm>
          <a:off x="2997200" y="15468600"/>
          <a:ext cx="0" cy="952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444835</xdr:colOff>
      <xdr:row>14</xdr:row>
      <xdr:rowOff>0</xdr:rowOff>
    </xdr:from>
    <xdr:to>
      <xdr:col>4</xdr:col>
      <xdr:colOff>444835</xdr:colOff>
      <xdr:row>14</xdr:row>
      <xdr:rowOff>95448</xdr:rowOff>
    </xdr:to>
    <xdr:sp>
      <xdr:nvSpPr>
        <xdr:cNvPr id="723" name="rect"/>
        <xdr:cNvSpPr/>
      </xdr:nvSpPr>
      <xdr:spPr>
        <a:xfrm>
          <a:off x="2997200" y="15468600"/>
          <a:ext cx="0" cy="952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444835</xdr:colOff>
      <xdr:row>14</xdr:row>
      <xdr:rowOff>0</xdr:rowOff>
    </xdr:from>
    <xdr:to>
      <xdr:col>4</xdr:col>
      <xdr:colOff>444835</xdr:colOff>
      <xdr:row>14</xdr:row>
      <xdr:rowOff>95448</xdr:rowOff>
    </xdr:to>
    <xdr:sp>
      <xdr:nvSpPr>
        <xdr:cNvPr id="724" name="rect"/>
        <xdr:cNvSpPr/>
      </xdr:nvSpPr>
      <xdr:spPr>
        <a:xfrm>
          <a:off x="2997200" y="15468600"/>
          <a:ext cx="0" cy="952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444835</xdr:colOff>
      <xdr:row>14</xdr:row>
      <xdr:rowOff>0</xdr:rowOff>
    </xdr:from>
    <xdr:to>
      <xdr:col>4</xdr:col>
      <xdr:colOff>444835</xdr:colOff>
      <xdr:row>14</xdr:row>
      <xdr:rowOff>95448</xdr:rowOff>
    </xdr:to>
    <xdr:sp>
      <xdr:nvSpPr>
        <xdr:cNvPr id="725" name="rect"/>
        <xdr:cNvSpPr/>
      </xdr:nvSpPr>
      <xdr:spPr>
        <a:xfrm>
          <a:off x="2997200" y="15468600"/>
          <a:ext cx="0" cy="952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444835</xdr:colOff>
      <xdr:row>14</xdr:row>
      <xdr:rowOff>0</xdr:rowOff>
    </xdr:from>
    <xdr:to>
      <xdr:col>4</xdr:col>
      <xdr:colOff>444835</xdr:colOff>
      <xdr:row>14</xdr:row>
      <xdr:rowOff>95448</xdr:rowOff>
    </xdr:to>
    <xdr:sp>
      <xdr:nvSpPr>
        <xdr:cNvPr id="726" name="rect"/>
        <xdr:cNvSpPr/>
      </xdr:nvSpPr>
      <xdr:spPr>
        <a:xfrm>
          <a:off x="2997200" y="15468600"/>
          <a:ext cx="0" cy="952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444835</xdr:colOff>
      <xdr:row>14</xdr:row>
      <xdr:rowOff>0</xdr:rowOff>
    </xdr:from>
    <xdr:to>
      <xdr:col>4</xdr:col>
      <xdr:colOff>444835</xdr:colOff>
      <xdr:row>14</xdr:row>
      <xdr:rowOff>95448</xdr:rowOff>
    </xdr:to>
    <xdr:sp>
      <xdr:nvSpPr>
        <xdr:cNvPr id="727" name="rect"/>
        <xdr:cNvSpPr/>
      </xdr:nvSpPr>
      <xdr:spPr>
        <a:xfrm>
          <a:off x="2997200" y="15468600"/>
          <a:ext cx="0" cy="952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444835</xdr:colOff>
      <xdr:row>14</xdr:row>
      <xdr:rowOff>0</xdr:rowOff>
    </xdr:from>
    <xdr:to>
      <xdr:col>4</xdr:col>
      <xdr:colOff>444835</xdr:colOff>
      <xdr:row>14</xdr:row>
      <xdr:rowOff>95448</xdr:rowOff>
    </xdr:to>
    <xdr:sp>
      <xdr:nvSpPr>
        <xdr:cNvPr id="728" name="rect"/>
        <xdr:cNvSpPr/>
      </xdr:nvSpPr>
      <xdr:spPr>
        <a:xfrm>
          <a:off x="2997200" y="15468600"/>
          <a:ext cx="0" cy="952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444835</xdr:colOff>
      <xdr:row>14</xdr:row>
      <xdr:rowOff>0</xdr:rowOff>
    </xdr:from>
    <xdr:to>
      <xdr:col>4</xdr:col>
      <xdr:colOff>444835</xdr:colOff>
      <xdr:row>14</xdr:row>
      <xdr:rowOff>95448</xdr:rowOff>
    </xdr:to>
    <xdr:sp>
      <xdr:nvSpPr>
        <xdr:cNvPr id="729" name="rect"/>
        <xdr:cNvSpPr/>
      </xdr:nvSpPr>
      <xdr:spPr>
        <a:xfrm>
          <a:off x="2997200" y="15468600"/>
          <a:ext cx="0" cy="952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99218</xdr:rowOff>
    </xdr:to>
    <xdr:sp>
      <xdr:nvSpPr>
        <xdr:cNvPr id="870" name="rect"/>
        <xdr:cNvSpPr/>
      </xdr:nvSpPr>
      <xdr:spPr>
        <a:xfrm>
          <a:off x="2997200" y="916178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99218</xdr:rowOff>
    </xdr:to>
    <xdr:sp>
      <xdr:nvSpPr>
        <xdr:cNvPr id="871" name="rect"/>
        <xdr:cNvSpPr/>
      </xdr:nvSpPr>
      <xdr:spPr>
        <a:xfrm>
          <a:off x="2997200" y="916178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99218</xdr:rowOff>
    </xdr:to>
    <xdr:sp>
      <xdr:nvSpPr>
        <xdr:cNvPr id="872" name="rect"/>
        <xdr:cNvSpPr/>
      </xdr:nvSpPr>
      <xdr:spPr>
        <a:xfrm>
          <a:off x="2997200" y="916178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99218</xdr:rowOff>
    </xdr:to>
    <xdr:sp>
      <xdr:nvSpPr>
        <xdr:cNvPr id="873" name="rect"/>
        <xdr:cNvSpPr/>
      </xdr:nvSpPr>
      <xdr:spPr>
        <a:xfrm>
          <a:off x="2997200" y="916178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99218</xdr:rowOff>
    </xdr:to>
    <xdr:sp>
      <xdr:nvSpPr>
        <xdr:cNvPr id="874" name="rect"/>
        <xdr:cNvSpPr/>
      </xdr:nvSpPr>
      <xdr:spPr>
        <a:xfrm>
          <a:off x="2997200" y="916178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99218</xdr:rowOff>
    </xdr:to>
    <xdr:sp>
      <xdr:nvSpPr>
        <xdr:cNvPr id="875" name="rect"/>
        <xdr:cNvSpPr/>
      </xdr:nvSpPr>
      <xdr:spPr>
        <a:xfrm>
          <a:off x="2997200" y="916178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99218</xdr:rowOff>
    </xdr:to>
    <xdr:sp>
      <xdr:nvSpPr>
        <xdr:cNvPr id="876" name="rect"/>
        <xdr:cNvSpPr/>
      </xdr:nvSpPr>
      <xdr:spPr>
        <a:xfrm>
          <a:off x="2997200" y="916178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99218</xdr:rowOff>
    </xdr:to>
    <xdr:sp>
      <xdr:nvSpPr>
        <xdr:cNvPr id="877" name="rect"/>
        <xdr:cNvSpPr/>
      </xdr:nvSpPr>
      <xdr:spPr>
        <a:xfrm>
          <a:off x="2997200" y="916178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99218</xdr:rowOff>
    </xdr:to>
    <xdr:sp>
      <xdr:nvSpPr>
        <xdr:cNvPr id="878" name="rect"/>
        <xdr:cNvSpPr/>
      </xdr:nvSpPr>
      <xdr:spPr>
        <a:xfrm>
          <a:off x="2997200" y="916178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99218</xdr:rowOff>
    </xdr:to>
    <xdr:sp>
      <xdr:nvSpPr>
        <xdr:cNvPr id="879" name="rect"/>
        <xdr:cNvSpPr/>
      </xdr:nvSpPr>
      <xdr:spPr>
        <a:xfrm>
          <a:off x="2997200" y="916178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99218</xdr:rowOff>
    </xdr:to>
    <xdr:sp>
      <xdr:nvSpPr>
        <xdr:cNvPr id="880" name="rect"/>
        <xdr:cNvSpPr/>
      </xdr:nvSpPr>
      <xdr:spPr>
        <a:xfrm>
          <a:off x="2997200" y="916178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99218</xdr:rowOff>
    </xdr:to>
    <xdr:sp>
      <xdr:nvSpPr>
        <xdr:cNvPr id="881" name="rect"/>
        <xdr:cNvSpPr/>
      </xdr:nvSpPr>
      <xdr:spPr>
        <a:xfrm>
          <a:off x="2997200" y="916178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99218</xdr:rowOff>
    </xdr:to>
    <xdr:sp>
      <xdr:nvSpPr>
        <xdr:cNvPr id="882" name="rect"/>
        <xdr:cNvSpPr/>
      </xdr:nvSpPr>
      <xdr:spPr>
        <a:xfrm>
          <a:off x="2997200" y="916178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99218</xdr:rowOff>
    </xdr:to>
    <xdr:sp>
      <xdr:nvSpPr>
        <xdr:cNvPr id="883" name="rect"/>
        <xdr:cNvSpPr/>
      </xdr:nvSpPr>
      <xdr:spPr>
        <a:xfrm>
          <a:off x="2997200" y="916178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99218</xdr:rowOff>
    </xdr:to>
    <xdr:sp>
      <xdr:nvSpPr>
        <xdr:cNvPr id="884" name="rect"/>
        <xdr:cNvSpPr/>
      </xdr:nvSpPr>
      <xdr:spPr>
        <a:xfrm>
          <a:off x="2997200" y="916178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99218</xdr:rowOff>
    </xdr:to>
    <xdr:sp>
      <xdr:nvSpPr>
        <xdr:cNvPr id="885" name="rect"/>
        <xdr:cNvSpPr/>
      </xdr:nvSpPr>
      <xdr:spPr>
        <a:xfrm>
          <a:off x="2997200" y="916178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99218</xdr:rowOff>
    </xdr:to>
    <xdr:sp>
      <xdr:nvSpPr>
        <xdr:cNvPr id="886" name="rect"/>
        <xdr:cNvSpPr/>
      </xdr:nvSpPr>
      <xdr:spPr>
        <a:xfrm>
          <a:off x="2997200" y="916178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99218</xdr:rowOff>
    </xdr:to>
    <xdr:sp>
      <xdr:nvSpPr>
        <xdr:cNvPr id="887" name="rect"/>
        <xdr:cNvSpPr/>
      </xdr:nvSpPr>
      <xdr:spPr>
        <a:xfrm>
          <a:off x="2997200" y="916178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99218</xdr:rowOff>
    </xdr:to>
    <xdr:sp>
      <xdr:nvSpPr>
        <xdr:cNvPr id="888" name="rect"/>
        <xdr:cNvSpPr/>
      </xdr:nvSpPr>
      <xdr:spPr>
        <a:xfrm>
          <a:off x="2997200" y="916178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99218</xdr:rowOff>
    </xdr:to>
    <xdr:sp>
      <xdr:nvSpPr>
        <xdr:cNvPr id="889" name="rect"/>
        <xdr:cNvSpPr/>
      </xdr:nvSpPr>
      <xdr:spPr>
        <a:xfrm>
          <a:off x="2997200" y="916178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99218</xdr:rowOff>
    </xdr:to>
    <xdr:sp>
      <xdr:nvSpPr>
        <xdr:cNvPr id="890" name="rect"/>
        <xdr:cNvSpPr/>
      </xdr:nvSpPr>
      <xdr:spPr>
        <a:xfrm>
          <a:off x="2997200" y="916178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99218</xdr:rowOff>
    </xdr:to>
    <xdr:sp>
      <xdr:nvSpPr>
        <xdr:cNvPr id="891" name="rect"/>
        <xdr:cNvSpPr/>
      </xdr:nvSpPr>
      <xdr:spPr>
        <a:xfrm>
          <a:off x="2997200" y="916178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99218</xdr:rowOff>
    </xdr:to>
    <xdr:sp>
      <xdr:nvSpPr>
        <xdr:cNvPr id="892" name="rect"/>
        <xdr:cNvSpPr/>
      </xdr:nvSpPr>
      <xdr:spPr>
        <a:xfrm>
          <a:off x="2997200" y="916178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99218</xdr:rowOff>
    </xdr:to>
    <xdr:sp>
      <xdr:nvSpPr>
        <xdr:cNvPr id="893" name="rect"/>
        <xdr:cNvSpPr/>
      </xdr:nvSpPr>
      <xdr:spPr>
        <a:xfrm>
          <a:off x="2997200" y="916178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99218</xdr:rowOff>
    </xdr:to>
    <xdr:sp>
      <xdr:nvSpPr>
        <xdr:cNvPr id="894" name="rect"/>
        <xdr:cNvSpPr/>
      </xdr:nvSpPr>
      <xdr:spPr>
        <a:xfrm>
          <a:off x="2997200" y="916178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99218</xdr:rowOff>
    </xdr:to>
    <xdr:sp>
      <xdr:nvSpPr>
        <xdr:cNvPr id="895" name="rect"/>
        <xdr:cNvSpPr/>
      </xdr:nvSpPr>
      <xdr:spPr>
        <a:xfrm>
          <a:off x="2997200" y="916178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99218</xdr:rowOff>
    </xdr:to>
    <xdr:sp>
      <xdr:nvSpPr>
        <xdr:cNvPr id="896" name="rect"/>
        <xdr:cNvSpPr/>
      </xdr:nvSpPr>
      <xdr:spPr>
        <a:xfrm>
          <a:off x="2997200" y="916178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99218</xdr:rowOff>
    </xdr:to>
    <xdr:sp>
      <xdr:nvSpPr>
        <xdr:cNvPr id="897" name="rect"/>
        <xdr:cNvSpPr/>
      </xdr:nvSpPr>
      <xdr:spPr>
        <a:xfrm>
          <a:off x="2997200" y="916178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99218</xdr:rowOff>
    </xdr:to>
    <xdr:sp>
      <xdr:nvSpPr>
        <xdr:cNvPr id="898" name="rect"/>
        <xdr:cNvSpPr/>
      </xdr:nvSpPr>
      <xdr:spPr>
        <a:xfrm>
          <a:off x="2997200" y="916178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99218</xdr:rowOff>
    </xdr:to>
    <xdr:sp>
      <xdr:nvSpPr>
        <xdr:cNvPr id="899" name="rect"/>
        <xdr:cNvSpPr/>
      </xdr:nvSpPr>
      <xdr:spPr>
        <a:xfrm>
          <a:off x="2997200" y="916178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99218</xdr:rowOff>
    </xdr:to>
    <xdr:sp>
      <xdr:nvSpPr>
        <xdr:cNvPr id="900" name="rect"/>
        <xdr:cNvSpPr/>
      </xdr:nvSpPr>
      <xdr:spPr>
        <a:xfrm>
          <a:off x="2997200" y="916178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99218</xdr:rowOff>
    </xdr:to>
    <xdr:sp>
      <xdr:nvSpPr>
        <xdr:cNvPr id="901" name="rect"/>
        <xdr:cNvSpPr/>
      </xdr:nvSpPr>
      <xdr:spPr>
        <a:xfrm>
          <a:off x="2997200" y="916178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99218</xdr:rowOff>
    </xdr:to>
    <xdr:sp>
      <xdr:nvSpPr>
        <xdr:cNvPr id="902" name="rect"/>
        <xdr:cNvSpPr/>
      </xdr:nvSpPr>
      <xdr:spPr>
        <a:xfrm>
          <a:off x="2997200" y="916178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99218</xdr:rowOff>
    </xdr:to>
    <xdr:sp>
      <xdr:nvSpPr>
        <xdr:cNvPr id="903" name="rect"/>
        <xdr:cNvSpPr/>
      </xdr:nvSpPr>
      <xdr:spPr>
        <a:xfrm>
          <a:off x="2997200" y="916178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99218</xdr:rowOff>
    </xdr:to>
    <xdr:sp>
      <xdr:nvSpPr>
        <xdr:cNvPr id="904" name="rect"/>
        <xdr:cNvSpPr/>
      </xdr:nvSpPr>
      <xdr:spPr>
        <a:xfrm>
          <a:off x="2997200" y="916178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99218</xdr:rowOff>
    </xdr:to>
    <xdr:sp>
      <xdr:nvSpPr>
        <xdr:cNvPr id="905" name="rect"/>
        <xdr:cNvSpPr/>
      </xdr:nvSpPr>
      <xdr:spPr>
        <a:xfrm>
          <a:off x="2997200" y="916178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99218</xdr:rowOff>
    </xdr:to>
    <xdr:sp>
      <xdr:nvSpPr>
        <xdr:cNvPr id="906" name="rect"/>
        <xdr:cNvSpPr/>
      </xdr:nvSpPr>
      <xdr:spPr>
        <a:xfrm>
          <a:off x="2997200" y="916178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99218</xdr:rowOff>
    </xdr:to>
    <xdr:sp>
      <xdr:nvSpPr>
        <xdr:cNvPr id="907" name="rect"/>
        <xdr:cNvSpPr/>
      </xdr:nvSpPr>
      <xdr:spPr>
        <a:xfrm>
          <a:off x="2997200" y="916178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99218</xdr:rowOff>
    </xdr:to>
    <xdr:sp>
      <xdr:nvSpPr>
        <xdr:cNvPr id="908" name="rect"/>
        <xdr:cNvSpPr/>
      </xdr:nvSpPr>
      <xdr:spPr>
        <a:xfrm>
          <a:off x="2997200" y="916178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99218</xdr:rowOff>
    </xdr:to>
    <xdr:sp>
      <xdr:nvSpPr>
        <xdr:cNvPr id="909" name="rect"/>
        <xdr:cNvSpPr/>
      </xdr:nvSpPr>
      <xdr:spPr>
        <a:xfrm>
          <a:off x="2997200" y="916178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99218</xdr:rowOff>
    </xdr:to>
    <xdr:sp>
      <xdr:nvSpPr>
        <xdr:cNvPr id="910" name="rect"/>
        <xdr:cNvSpPr/>
      </xdr:nvSpPr>
      <xdr:spPr>
        <a:xfrm>
          <a:off x="2997200" y="916178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99218</xdr:rowOff>
    </xdr:to>
    <xdr:sp>
      <xdr:nvSpPr>
        <xdr:cNvPr id="911" name="rect"/>
        <xdr:cNvSpPr/>
      </xdr:nvSpPr>
      <xdr:spPr>
        <a:xfrm>
          <a:off x="2997200" y="916178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99218</xdr:rowOff>
    </xdr:to>
    <xdr:sp>
      <xdr:nvSpPr>
        <xdr:cNvPr id="912" name="rect"/>
        <xdr:cNvSpPr/>
      </xdr:nvSpPr>
      <xdr:spPr>
        <a:xfrm>
          <a:off x="2997200" y="916178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99218</xdr:rowOff>
    </xdr:to>
    <xdr:sp>
      <xdr:nvSpPr>
        <xdr:cNvPr id="913" name="rect"/>
        <xdr:cNvSpPr/>
      </xdr:nvSpPr>
      <xdr:spPr>
        <a:xfrm>
          <a:off x="2997200" y="916178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99218</xdr:rowOff>
    </xdr:to>
    <xdr:sp>
      <xdr:nvSpPr>
        <xdr:cNvPr id="914" name="rect"/>
        <xdr:cNvSpPr/>
      </xdr:nvSpPr>
      <xdr:spPr>
        <a:xfrm>
          <a:off x="2997200" y="916178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99218</xdr:rowOff>
    </xdr:to>
    <xdr:sp>
      <xdr:nvSpPr>
        <xdr:cNvPr id="915" name="rect"/>
        <xdr:cNvSpPr/>
      </xdr:nvSpPr>
      <xdr:spPr>
        <a:xfrm>
          <a:off x="2997200" y="916178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99218</xdr:rowOff>
    </xdr:to>
    <xdr:sp>
      <xdr:nvSpPr>
        <xdr:cNvPr id="916" name="rect"/>
        <xdr:cNvSpPr/>
      </xdr:nvSpPr>
      <xdr:spPr>
        <a:xfrm>
          <a:off x="2997200" y="916178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99218</xdr:rowOff>
    </xdr:to>
    <xdr:sp>
      <xdr:nvSpPr>
        <xdr:cNvPr id="917" name="rect"/>
        <xdr:cNvSpPr/>
      </xdr:nvSpPr>
      <xdr:spPr>
        <a:xfrm>
          <a:off x="2997200" y="916178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99218</xdr:rowOff>
    </xdr:to>
    <xdr:sp>
      <xdr:nvSpPr>
        <xdr:cNvPr id="918" name="rect"/>
        <xdr:cNvSpPr/>
      </xdr:nvSpPr>
      <xdr:spPr>
        <a:xfrm>
          <a:off x="2997200" y="916178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99218</xdr:rowOff>
    </xdr:to>
    <xdr:sp>
      <xdr:nvSpPr>
        <xdr:cNvPr id="919" name="rect"/>
        <xdr:cNvSpPr/>
      </xdr:nvSpPr>
      <xdr:spPr>
        <a:xfrm>
          <a:off x="2997200" y="916178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99218</xdr:rowOff>
    </xdr:to>
    <xdr:sp>
      <xdr:nvSpPr>
        <xdr:cNvPr id="920" name="rect"/>
        <xdr:cNvSpPr/>
      </xdr:nvSpPr>
      <xdr:spPr>
        <a:xfrm>
          <a:off x="2997200" y="916178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99218</xdr:rowOff>
    </xdr:to>
    <xdr:sp>
      <xdr:nvSpPr>
        <xdr:cNvPr id="921" name="rect"/>
        <xdr:cNvSpPr/>
      </xdr:nvSpPr>
      <xdr:spPr>
        <a:xfrm>
          <a:off x="2997200" y="916178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99218</xdr:rowOff>
    </xdr:to>
    <xdr:sp>
      <xdr:nvSpPr>
        <xdr:cNvPr id="922" name="rect"/>
        <xdr:cNvSpPr/>
      </xdr:nvSpPr>
      <xdr:spPr>
        <a:xfrm>
          <a:off x="2997200" y="916178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99218</xdr:rowOff>
    </xdr:to>
    <xdr:sp>
      <xdr:nvSpPr>
        <xdr:cNvPr id="923" name="rect"/>
        <xdr:cNvSpPr/>
      </xdr:nvSpPr>
      <xdr:spPr>
        <a:xfrm>
          <a:off x="2997200" y="916178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99218</xdr:rowOff>
    </xdr:to>
    <xdr:sp>
      <xdr:nvSpPr>
        <xdr:cNvPr id="924" name="rect"/>
        <xdr:cNvSpPr/>
      </xdr:nvSpPr>
      <xdr:spPr>
        <a:xfrm>
          <a:off x="2997200" y="916178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99218</xdr:rowOff>
    </xdr:to>
    <xdr:sp>
      <xdr:nvSpPr>
        <xdr:cNvPr id="925" name="rect"/>
        <xdr:cNvSpPr/>
      </xdr:nvSpPr>
      <xdr:spPr>
        <a:xfrm>
          <a:off x="2997200" y="916178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47</xdr:row>
      <xdr:rowOff>0</xdr:rowOff>
    </xdr:from>
    <xdr:to>
      <xdr:col>5</xdr:col>
      <xdr:colOff>196396</xdr:colOff>
      <xdr:row>47</xdr:row>
      <xdr:rowOff>99218</xdr:rowOff>
    </xdr:to>
    <xdr:sp>
      <xdr:nvSpPr>
        <xdr:cNvPr id="926" name="rect"/>
        <xdr:cNvSpPr/>
      </xdr:nvSpPr>
      <xdr:spPr>
        <a:xfrm>
          <a:off x="2997200" y="938022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47</xdr:row>
      <xdr:rowOff>0</xdr:rowOff>
    </xdr:from>
    <xdr:to>
      <xdr:col>5</xdr:col>
      <xdr:colOff>196396</xdr:colOff>
      <xdr:row>47</xdr:row>
      <xdr:rowOff>99218</xdr:rowOff>
    </xdr:to>
    <xdr:sp>
      <xdr:nvSpPr>
        <xdr:cNvPr id="927" name="rect"/>
        <xdr:cNvSpPr/>
      </xdr:nvSpPr>
      <xdr:spPr>
        <a:xfrm>
          <a:off x="2997200" y="938022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47</xdr:row>
      <xdr:rowOff>0</xdr:rowOff>
    </xdr:from>
    <xdr:to>
      <xdr:col>5</xdr:col>
      <xdr:colOff>196396</xdr:colOff>
      <xdr:row>47</xdr:row>
      <xdr:rowOff>99218</xdr:rowOff>
    </xdr:to>
    <xdr:sp>
      <xdr:nvSpPr>
        <xdr:cNvPr id="928" name="rect"/>
        <xdr:cNvSpPr/>
      </xdr:nvSpPr>
      <xdr:spPr>
        <a:xfrm>
          <a:off x="2997200" y="938022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47</xdr:row>
      <xdr:rowOff>0</xdr:rowOff>
    </xdr:from>
    <xdr:to>
      <xdr:col>5</xdr:col>
      <xdr:colOff>196396</xdr:colOff>
      <xdr:row>47</xdr:row>
      <xdr:rowOff>99218</xdr:rowOff>
    </xdr:to>
    <xdr:sp>
      <xdr:nvSpPr>
        <xdr:cNvPr id="929" name="rect"/>
        <xdr:cNvSpPr/>
      </xdr:nvSpPr>
      <xdr:spPr>
        <a:xfrm>
          <a:off x="2997200" y="938022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47</xdr:row>
      <xdr:rowOff>0</xdr:rowOff>
    </xdr:from>
    <xdr:to>
      <xdr:col>5</xdr:col>
      <xdr:colOff>196396</xdr:colOff>
      <xdr:row>47</xdr:row>
      <xdr:rowOff>99218</xdr:rowOff>
    </xdr:to>
    <xdr:sp>
      <xdr:nvSpPr>
        <xdr:cNvPr id="930" name="rect"/>
        <xdr:cNvSpPr/>
      </xdr:nvSpPr>
      <xdr:spPr>
        <a:xfrm>
          <a:off x="2997200" y="938022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47</xdr:row>
      <xdr:rowOff>0</xdr:rowOff>
    </xdr:from>
    <xdr:to>
      <xdr:col>5</xdr:col>
      <xdr:colOff>196396</xdr:colOff>
      <xdr:row>47</xdr:row>
      <xdr:rowOff>99218</xdr:rowOff>
    </xdr:to>
    <xdr:sp>
      <xdr:nvSpPr>
        <xdr:cNvPr id="931" name="rect"/>
        <xdr:cNvSpPr/>
      </xdr:nvSpPr>
      <xdr:spPr>
        <a:xfrm>
          <a:off x="2997200" y="938022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47</xdr:row>
      <xdr:rowOff>0</xdr:rowOff>
    </xdr:from>
    <xdr:to>
      <xdr:col>5</xdr:col>
      <xdr:colOff>196396</xdr:colOff>
      <xdr:row>47</xdr:row>
      <xdr:rowOff>99218</xdr:rowOff>
    </xdr:to>
    <xdr:sp>
      <xdr:nvSpPr>
        <xdr:cNvPr id="932" name="rect"/>
        <xdr:cNvSpPr/>
      </xdr:nvSpPr>
      <xdr:spPr>
        <a:xfrm>
          <a:off x="2997200" y="938022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47</xdr:row>
      <xdr:rowOff>0</xdr:rowOff>
    </xdr:from>
    <xdr:to>
      <xdr:col>5</xdr:col>
      <xdr:colOff>196396</xdr:colOff>
      <xdr:row>47</xdr:row>
      <xdr:rowOff>99218</xdr:rowOff>
    </xdr:to>
    <xdr:sp>
      <xdr:nvSpPr>
        <xdr:cNvPr id="933" name="rect"/>
        <xdr:cNvSpPr/>
      </xdr:nvSpPr>
      <xdr:spPr>
        <a:xfrm>
          <a:off x="2997200" y="938022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47</xdr:row>
      <xdr:rowOff>0</xdr:rowOff>
    </xdr:from>
    <xdr:to>
      <xdr:col>5</xdr:col>
      <xdr:colOff>196396</xdr:colOff>
      <xdr:row>47</xdr:row>
      <xdr:rowOff>99218</xdr:rowOff>
    </xdr:to>
    <xdr:sp>
      <xdr:nvSpPr>
        <xdr:cNvPr id="934" name="rect"/>
        <xdr:cNvSpPr/>
      </xdr:nvSpPr>
      <xdr:spPr>
        <a:xfrm>
          <a:off x="2997200" y="938022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47</xdr:row>
      <xdr:rowOff>0</xdr:rowOff>
    </xdr:from>
    <xdr:to>
      <xdr:col>5</xdr:col>
      <xdr:colOff>196396</xdr:colOff>
      <xdr:row>47</xdr:row>
      <xdr:rowOff>99218</xdr:rowOff>
    </xdr:to>
    <xdr:sp>
      <xdr:nvSpPr>
        <xdr:cNvPr id="935" name="rect"/>
        <xdr:cNvSpPr/>
      </xdr:nvSpPr>
      <xdr:spPr>
        <a:xfrm>
          <a:off x="2997200" y="938022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47</xdr:row>
      <xdr:rowOff>0</xdr:rowOff>
    </xdr:from>
    <xdr:to>
      <xdr:col>5</xdr:col>
      <xdr:colOff>196396</xdr:colOff>
      <xdr:row>47</xdr:row>
      <xdr:rowOff>99218</xdr:rowOff>
    </xdr:to>
    <xdr:sp>
      <xdr:nvSpPr>
        <xdr:cNvPr id="936" name="rect"/>
        <xdr:cNvSpPr/>
      </xdr:nvSpPr>
      <xdr:spPr>
        <a:xfrm>
          <a:off x="2997200" y="938022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47</xdr:row>
      <xdr:rowOff>0</xdr:rowOff>
    </xdr:from>
    <xdr:to>
      <xdr:col>5</xdr:col>
      <xdr:colOff>196396</xdr:colOff>
      <xdr:row>47</xdr:row>
      <xdr:rowOff>99218</xdr:rowOff>
    </xdr:to>
    <xdr:sp>
      <xdr:nvSpPr>
        <xdr:cNvPr id="937" name="rect"/>
        <xdr:cNvSpPr/>
      </xdr:nvSpPr>
      <xdr:spPr>
        <a:xfrm>
          <a:off x="2997200" y="938022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47</xdr:row>
      <xdr:rowOff>0</xdr:rowOff>
    </xdr:from>
    <xdr:to>
      <xdr:col>5</xdr:col>
      <xdr:colOff>196396</xdr:colOff>
      <xdr:row>47</xdr:row>
      <xdr:rowOff>99218</xdr:rowOff>
    </xdr:to>
    <xdr:sp>
      <xdr:nvSpPr>
        <xdr:cNvPr id="938" name="rect"/>
        <xdr:cNvSpPr/>
      </xdr:nvSpPr>
      <xdr:spPr>
        <a:xfrm>
          <a:off x="2997200" y="938022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47</xdr:row>
      <xdr:rowOff>0</xdr:rowOff>
    </xdr:from>
    <xdr:to>
      <xdr:col>5</xdr:col>
      <xdr:colOff>196396</xdr:colOff>
      <xdr:row>47</xdr:row>
      <xdr:rowOff>99218</xdr:rowOff>
    </xdr:to>
    <xdr:sp>
      <xdr:nvSpPr>
        <xdr:cNvPr id="939" name="rect"/>
        <xdr:cNvSpPr/>
      </xdr:nvSpPr>
      <xdr:spPr>
        <a:xfrm>
          <a:off x="2997200" y="938022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47</xdr:row>
      <xdr:rowOff>0</xdr:rowOff>
    </xdr:from>
    <xdr:to>
      <xdr:col>5</xdr:col>
      <xdr:colOff>196396</xdr:colOff>
      <xdr:row>47</xdr:row>
      <xdr:rowOff>99218</xdr:rowOff>
    </xdr:to>
    <xdr:sp>
      <xdr:nvSpPr>
        <xdr:cNvPr id="940" name="rect"/>
        <xdr:cNvSpPr/>
      </xdr:nvSpPr>
      <xdr:spPr>
        <a:xfrm>
          <a:off x="2997200" y="938022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47</xdr:row>
      <xdr:rowOff>0</xdr:rowOff>
    </xdr:from>
    <xdr:to>
      <xdr:col>5</xdr:col>
      <xdr:colOff>196396</xdr:colOff>
      <xdr:row>47</xdr:row>
      <xdr:rowOff>99218</xdr:rowOff>
    </xdr:to>
    <xdr:sp>
      <xdr:nvSpPr>
        <xdr:cNvPr id="941" name="rect"/>
        <xdr:cNvSpPr/>
      </xdr:nvSpPr>
      <xdr:spPr>
        <a:xfrm>
          <a:off x="2997200" y="938022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47</xdr:row>
      <xdr:rowOff>0</xdr:rowOff>
    </xdr:from>
    <xdr:to>
      <xdr:col>5</xdr:col>
      <xdr:colOff>196396</xdr:colOff>
      <xdr:row>47</xdr:row>
      <xdr:rowOff>99218</xdr:rowOff>
    </xdr:to>
    <xdr:sp>
      <xdr:nvSpPr>
        <xdr:cNvPr id="942" name="rect"/>
        <xdr:cNvSpPr/>
      </xdr:nvSpPr>
      <xdr:spPr>
        <a:xfrm>
          <a:off x="2997200" y="938022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47</xdr:row>
      <xdr:rowOff>0</xdr:rowOff>
    </xdr:from>
    <xdr:to>
      <xdr:col>5</xdr:col>
      <xdr:colOff>196396</xdr:colOff>
      <xdr:row>47</xdr:row>
      <xdr:rowOff>99218</xdr:rowOff>
    </xdr:to>
    <xdr:sp>
      <xdr:nvSpPr>
        <xdr:cNvPr id="943" name="rect"/>
        <xdr:cNvSpPr/>
      </xdr:nvSpPr>
      <xdr:spPr>
        <a:xfrm>
          <a:off x="2997200" y="938022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47</xdr:row>
      <xdr:rowOff>0</xdr:rowOff>
    </xdr:from>
    <xdr:to>
      <xdr:col>5</xdr:col>
      <xdr:colOff>196396</xdr:colOff>
      <xdr:row>47</xdr:row>
      <xdr:rowOff>99218</xdr:rowOff>
    </xdr:to>
    <xdr:sp>
      <xdr:nvSpPr>
        <xdr:cNvPr id="944" name="rect"/>
        <xdr:cNvSpPr/>
      </xdr:nvSpPr>
      <xdr:spPr>
        <a:xfrm>
          <a:off x="2997200" y="938022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47</xdr:row>
      <xdr:rowOff>0</xdr:rowOff>
    </xdr:from>
    <xdr:to>
      <xdr:col>5</xdr:col>
      <xdr:colOff>196396</xdr:colOff>
      <xdr:row>47</xdr:row>
      <xdr:rowOff>99218</xdr:rowOff>
    </xdr:to>
    <xdr:sp>
      <xdr:nvSpPr>
        <xdr:cNvPr id="945" name="rect"/>
        <xdr:cNvSpPr/>
      </xdr:nvSpPr>
      <xdr:spPr>
        <a:xfrm>
          <a:off x="2997200" y="938022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47</xdr:row>
      <xdr:rowOff>0</xdr:rowOff>
    </xdr:from>
    <xdr:to>
      <xdr:col>5</xdr:col>
      <xdr:colOff>196396</xdr:colOff>
      <xdr:row>47</xdr:row>
      <xdr:rowOff>99218</xdr:rowOff>
    </xdr:to>
    <xdr:sp>
      <xdr:nvSpPr>
        <xdr:cNvPr id="946" name="rect"/>
        <xdr:cNvSpPr/>
      </xdr:nvSpPr>
      <xdr:spPr>
        <a:xfrm>
          <a:off x="2997200" y="938022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47</xdr:row>
      <xdr:rowOff>0</xdr:rowOff>
    </xdr:from>
    <xdr:to>
      <xdr:col>5</xdr:col>
      <xdr:colOff>196396</xdr:colOff>
      <xdr:row>47</xdr:row>
      <xdr:rowOff>99218</xdr:rowOff>
    </xdr:to>
    <xdr:sp>
      <xdr:nvSpPr>
        <xdr:cNvPr id="947" name="rect"/>
        <xdr:cNvSpPr/>
      </xdr:nvSpPr>
      <xdr:spPr>
        <a:xfrm>
          <a:off x="2997200" y="938022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47</xdr:row>
      <xdr:rowOff>0</xdr:rowOff>
    </xdr:from>
    <xdr:to>
      <xdr:col>5</xdr:col>
      <xdr:colOff>196396</xdr:colOff>
      <xdr:row>47</xdr:row>
      <xdr:rowOff>99218</xdr:rowOff>
    </xdr:to>
    <xdr:sp>
      <xdr:nvSpPr>
        <xdr:cNvPr id="948" name="rect"/>
        <xdr:cNvSpPr/>
      </xdr:nvSpPr>
      <xdr:spPr>
        <a:xfrm>
          <a:off x="2997200" y="938022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47</xdr:row>
      <xdr:rowOff>0</xdr:rowOff>
    </xdr:from>
    <xdr:to>
      <xdr:col>5</xdr:col>
      <xdr:colOff>196396</xdr:colOff>
      <xdr:row>47</xdr:row>
      <xdr:rowOff>99218</xdr:rowOff>
    </xdr:to>
    <xdr:sp>
      <xdr:nvSpPr>
        <xdr:cNvPr id="949" name="rect"/>
        <xdr:cNvSpPr/>
      </xdr:nvSpPr>
      <xdr:spPr>
        <a:xfrm>
          <a:off x="2997200" y="938022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47</xdr:row>
      <xdr:rowOff>0</xdr:rowOff>
    </xdr:from>
    <xdr:to>
      <xdr:col>5</xdr:col>
      <xdr:colOff>196396</xdr:colOff>
      <xdr:row>47</xdr:row>
      <xdr:rowOff>99218</xdr:rowOff>
    </xdr:to>
    <xdr:sp>
      <xdr:nvSpPr>
        <xdr:cNvPr id="950" name="rect"/>
        <xdr:cNvSpPr/>
      </xdr:nvSpPr>
      <xdr:spPr>
        <a:xfrm>
          <a:off x="2997200" y="938022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47</xdr:row>
      <xdr:rowOff>0</xdr:rowOff>
    </xdr:from>
    <xdr:to>
      <xdr:col>5</xdr:col>
      <xdr:colOff>196396</xdr:colOff>
      <xdr:row>47</xdr:row>
      <xdr:rowOff>99218</xdr:rowOff>
    </xdr:to>
    <xdr:sp>
      <xdr:nvSpPr>
        <xdr:cNvPr id="951" name="rect"/>
        <xdr:cNvSpPr/>
      </xdr:nvSpPr>
      <xdr:spPr>
        <a:xfrm>
          <a:off x="2997200" y="938022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47</xdr:row>
      <xdr:rowOff>0</xdr:rowOff>
    </xdr:from>
    <xdr:to>
      <xdr:col>5</xdr:col>
      <xdr:colOff>196396</xdr:colOff>
      <xdr:row>47</xdr:row>
      <xdr:rowOff>99218</xdr:rowOff>
    </xdr:to>
    <xdr:sp>
      <xdr:nvSpPr>
        <xdr:cNvPr id="952" name="rect"/>
        <xdr:cNvSpPr/>
      </xdr:nvSpPr>
      <xdr:spPr>
        <a:xfrm>
          <a:off x="2997200" y="938022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47</xdr:row>
      <xdr:rowOff>0</xdr:rowOff>
    </xdr:from>
    <xdr:to>
      <xdr:col>5</xdr:col>
      <xdr:colOff>196396</xdr:colOff>
      <xdr:row>47</xdr:row>
      <xdr:rowOff>99218</xdr:rowOff>
    </xdr:to>
    <xdr:sp>
      <xdr:nvSpPr>
        <xdr:cNvPr id="953" name="rect"/>
        <xdr:cNvSpPr/>
      </xdr:nvSpPr>
      <xdr:spPr>
        <a:xfrm>
          <a:off x="2997200" y="938022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47</xdr:row>
      <xdr:rowOff>0</xdr:rowOff>
    </xdr:from>
    <xdr:to>
      <xdr:col>5</xdr:col>
      <xdr:colOff>196396</xdr:colOff>
      <xdr:row>47</xdr:row>
      <xdr:rowOff>99218</xdr:rowOff>
    </xdr:to>
    <xdr:sp>
      <xdr:nvSpPr>
        <xdr:cNvPr id="954" name="rect"/>
        <xdr:cNvSpPr/>
      </xdr:nvSpPr>
      <xdr:spPr>
        <a:xfrm>
          <a:off x="2997200" y="938022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47</xdr:row>
      <xdr:rowOff>0</xdr:rowOff>
    </xdr:from>
    <xdr:to>
      <xdr:col>5</xdr:col>
      <xdr:colOff>196396</xdr:colOff>
      <xdr:row>47</xdr:row>
      <xdr:rowOff>99218</xdr:rowOff>
    </xdr:to>
    <xdr:sp>
      <xdr:nvSpPr>
        <xdr:cNvPr id="955" name="rect"/>
        <xdr:cNvSpPr/>
      </xdr:nvSpPr>
      <xdr:spPr>
        <a:xfrm>
          <a:off x="2997200" y="938022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47</xdr:row>
      <xdr:rowOff>0</xdr:rowOff>
    </xdr:from>
    <xdr:to>
      <xdr:col>5</xdr:col>
      <xdr:colOff>196396</xdr:colOff>
      <xdr:row>47</xdr:row>
      <xdr:rowOff>99218</xdr:rowOff>
    </xdr:to>
    <xdr:sp>
      <xdr:nvSpPr>
        <xdr:cNvPr id="956" name="rect"/>
        <xdr:cNvSpPr/>
      </xdr:nvSpPr>
      <xdr:spPr>
        <a:xfrm>
          <a:off x="2997200" y="938022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47</xdr:row>
      <xdr:rowOff>0</xdr:rowOff>
    </xdr:from>
    <xdr:to>
      <xdr:col>5</xdr:col>
      <xdr:colOff>196396</xdr:colOff>
      <xdr:row>47</xdr:row>
      <xdr:rowOff>99218</xdr:rowOff>
    </xdr:to>
    <xdr:sp>
      <xdr:nvSpPr>
        <xdr:cNvPr id="957" name="rect"/>
        <xdr:cNvSpPr/>
      </xdr:nvSpPr>
      <xdr:spPr>
        <a:xfrm>
          <a:off x="2997200" y="938022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47</xdr:row>
      <xdr:rowOff>0</xdr:rowOff>
    </xdr:from>
    <xdr:to>
      <xdr:col>5</xdr:col>
      <xdr:colOff>196396</xdr:colOff>
      <xdr:row>47</xdr:row>
      <xdr:rowOff>99218</xdr:rowOff>
    </xdr:to>
    <xdr:sp>
      <xdr:nvSpPr>
        <xdr:cNvPr id="958" name="rect"/>
        <xdr:cNvSpPr/>
      </xdr:nvSpPr>
      <xdr:spPr>
        <a:xfrm>
          <a:off x="2997200" y="938022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47</xdr:row>
      <xdr:rowOff>0</xdr:rowOff>
    </xdr:from>
    <xdr:to>
      <xdr:col>5</xdr:col>
      <xdr:colOff>196396</xdr:colOff>
      <xdr:row>47</xdr:row>
      <xdr:rowOff>99218</xdr:rowOff>
    </xdr:to>
    <xdr:sp>
      <xdr:nvSpPr>
        <xdr:cNvPr id="959" name="rect"/>
        <xdr:cNvSpPr/>
      </xdr:nvSpPr>
      <xdr:spPr>
        <a:xfrm>
          <a:off x="2997200" y="938022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47</xdr:row>
      <xdr:rowOff>0</xdr:rowOff>
    </xdr:from>
    <xdr:to>
      <xdr:col>5</xdr:col>
      <xdr:colOff>196396</xdr:colOff>
      <xdr:row>47</xdr:row>
      <xdr:rowOff>99218</xdr:rowOff>
    </xdr:to>
    <xdr:sp>
      <xdr:nvSpPr>
        <xdr:cNvPr id="960" name="rect"/>
        <xdr:cNvSpPr/>
      </xdr:nvSpPr>
      <xdr:spPr>
        <a:xfrm>
          <a:off x="2997200" y="938022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47</xdr:row>
      <xdr:rowOff>0</xdr:rowOff>
    </xdr:from>
    <xdr:to>
      <xdr:col>5</xdr:col>
      <xdr:colOff>196396</xdr:colOff>
      <xdr:row>47</xdr:row>
      <xdr:rowOff>99218</xdr:rowOff>
    </xdr:to>
    <xdr:sp>
      <xdr:nvSpPr>
        <xdr:cNvPr id="961" name="rect"/>
        <xdr:cNvSpPr/>
      </xdr:nvSpPr>
      <xdr:spPr>
        <a:xfrm>
          <a:off x="2997200" y="938022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47</xdr:row>
      <xdr:rowOff>0</xdr:rowOff>
    </xdr:from>
    <xdr:to>
      <xdr:col>5</xdr:col>
      <xdr:colOff>196396</xdr:colOff>
      <xdr:row>47</xdr:row>
      <xdr:rowOff>99218</xdr:rowOff>
    </xdr:to>
    <xdr:sp>
      <xdr:nvSpPr>
        <xdr:cNvPr id="962" name="rect"/>
        <xdr:cNvSpPr/>
      </xdr:nvSpPr>
      <xdr:spPr>
        <a:xfrm>
          <a:off x="2997200" y="938022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47</xdr:row>
      <xdr:rowOff>0</xdr:rowOff>
    </xdr:from>
    <xdr:to>
      <xdr:col>5</xdr:col>
      <xdr:colOff>196396</xdr:colOff>
      <xdr:row>47</xdr:row>
      <xdr:rowOff>99218</xdr:rowOff>
    </xdr:to>
    <xdr:sp>
      <xdr:nvSpPr>
        <xdr:cNvPr id="963" name="rect"/>
        <xdr:cNvSpPr/>
      </xdr:nvSpPr>
      <xdr:spPr>
        <a:xfrm>
          <a:off x="2997200" y="938022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47</xdr:row>
      <xdr:rowOff>0</xdr:rowOff>
    </xdr:from>
    <xdr:to>
      <xdr:col>5</xdr:col>
      <xdr:colOff>196396</xdr:colOff>
      <xdr:row>47</xdr:row>
      <xdr:rowOff>99218</xdr:rowOff>
    </xdr:to>
    <xdr:sp>
      <xdr:nvSpPr>
        <xdr:cNvPr id="964" name="rect"/>
        <xdr:cNvSpPr/>
      </xdr:nvSpPr>
      <xdr:spPr>
        <a:xfrm>
          <a:off x="2997200" y="938022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47</xdr:row>
      <xdr:rowOff>0</xdr:rowOff>
    </xdr:from>
    <xdr:to>
      <xdr:col>5</xdr:col>
      <xdr:colOff>196396</xdr:colOff>
      <xdr:row>47</xdr:row>
      <xdr:rowOff>99218</xdr:rowOff>
    </xdr:to>
    <xdr:sp>
      <xdr:nvSpPr>
        <xdr:cNvPr id="965" name="rect"/>
        <xdr:cNvSpPr/>
      </xdr:nvSpPr>
      <xdr:spPr>
        <a:xfrm>
          <a:off x="2997200" y="938022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47</xdr:row>
      <xdr:rowOff>0</xdr:rowOff>
    </xdr:from>
    <xdr:to>
      <xdr:col>5</xdr:col>
      <xdr:colOff>196396</xdr:colOff>
      <xdr:row>47</xdr:row>
      <xdr:rowOff>99218</xdr:rowOff>
    </xdr:to>
    <xdr:sp>
      <xdr:nvSpPr>
        <xdr:cNvPr id="966" name="rect"/>
        <xdr:cNvSpPr/>
      </xdr:nvSpPr>
      <xdr:spPr>
        <a:xfrm>
          <a:off x="2997200" y="938022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47</xdr:row>
      <xdr:rowOff>0</xdr:rowOff>
    </xdr:from>
    <xdr:to>
      <xdr:col>5</xdr:col>
      <xdr:colOff>196396</xdr:colOff>
      <xdr:row>47</xdr:row>
      <xdr:rowOff>99218</xdr:rowOff>
    </xdr:to>
    <xdr:sp>
      <xdr:nvSpPr>
        <xdr:cNvPr id="967" name="rect"/>
        <xdr:cNvSpPr/>
      </xdr:nvSpPr>
      <xdr:spPr>
        <a:xfrm>
          <a:off x="2997200" y="938022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47</xdr:row>
      <xdr:rowOff>0</xdr:rowOff>
    </xdr:from>
    <xdr:to>
      <xdr:col>5</xdr:col>
      <xdr:colOff>196396</xdr:colOff>
      <xdr:row>47</xdr:row>
      <xdr:rowOff>99218</xdr:rowOff>
    </xdr:to>
    <xdr:sp>
      <xdr:nvSpPr>
        <xdr:cNvPr id="968" name="rect"/>
        <xdr:cNvSpPr/>
      </xdr:nvSpPr>
      <xdr:spPr>
        <a:xfrm>
          <a:off x="2997200" y="938022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47</xdr:row>
      <xdr:rowOff>0</xdr:rowOff>
    </xdr:from>
    <xdr:to>
      <xdr:col>5</xdr:col>
      <xdr:colOff>196396</xdr:colOff>
      <xdr:row>47</xdr:row>
      <xdr:rowOff>99218</xdr:rowOff>
    </xdr:to>
    <xdr:sp>
      <xdr:nvSpPr>
        <xdr:cNvPr id="969" name="rect"/>
        <xdr:cNvSpPr/>
      </xdr:nvSpPr>
      <xdr:spPr>
        <a:xfrm>
          <a:off x="2997200" y="938022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47</xdr:row>
      <xdr:rowOff>0</xdr:rowOff>
    </xdr:from>
    <xdr:to>
      <xdr:col>5</xdr:col>
      <xdr:colOff>196396</xdr:colOff>
      <xdr:row>47</xdr:row>
      <xdr:rowOff>99218</xdr:rowOff>
    </xdr:to>
    <xdr:sp>
      <xdr:nvSpPr>
        <xdr:cNvPr id="970" name="rect"/>
        <xdr:cNvSpPr/>
      </xdr:nvSpPr>
      <xdr:spPr>
        <a:xfrm>
          <a:off x="2997200" y="938022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47</xdr:row>
      <xdr:rowOff>0</xdr:rowOff>
    </xdr:from>
    <xdr:to>
      <xdr:col>5</xdr:col>
      <xdr:colOff>196396</xdr:colOff>
      <xdr:row>47</xdr:row>
      <xdr:rowOff>99218</xdr:rowOff>
    </xdr:to>
    <xdr:sp>
      <xdr:nvSpPr>
        <xdr:cNvPr id="971" name="rect"/>
        <xdr:cNvSpPr/>
      </xdr:nvSpPr>
      <xdr:spPr>
        <a:xfrm>
          <a:off x="2997200" y="938022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47</xdr:row>
      <xdr:rowOff>0</xdr:rowOff>
    </xdr:from>
    <xdr:to>
      <xdr:col>5</xdr:col>
      <xdr:colOff>196396</xdr:colOff>
      <xdr:row>47</xdr:row>
      <xdr:rowOff>99218</xdr:rowOff>
    </xdr:to>
    <xdr:sp>
      <xdr:nvSpPr>
        <xdr:cNvPr id="972" name="rect"/>
        <xdr:cNvSpPr/>
      </xdr:nvSpPr>
      <xdr:spPr>
        <a:xfrm>
          <a:off x="2997200" y="938022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47</xdr:row>
      <xdr:rowOff>0</xdr:rowOff>
    </xdr:from>
    <xdr:to>
      <xdr:col>5</xdr:col>
      <xdr:colOff>196396</xdr:colOff>
      <xdr:row>47</xdr:row>
      <xdr:rowOff>99218</xdr:rowOff>
    </xdr:to>
    <xdr:sp>
      <xdr:nvSpPr>
        <xdr:cNvPr id="973" name="rect"/>
        <xdr:cNvSpPr/>
      </xdr:nvSpPr>
      <xdr:spPr>
        <a:xfrm>
          <a:off x="2997200" y="938022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47</xdr:row>
      <xdr:rowOff>0</xdr:rowOff>
    </xdr:from>
    <xdr:to>
      <xdr:col>5</xdr:col>
      <xdr:colOff>196396</xdr:colOff>
      <xdr:row>47</xdr:row>
      <xdr:rowOff>99218</xdr:rowOff>
    </xdr:to>
    <xdr:sp>
      <xdr:nvSpPr>
        <xdr:cNvPr id="974" name="rect"/>
        <xdr:cNvSpPr/>
      </xdr:nvSpPr>
      <xdr:spPr>
        <a:xfrm>
          <a:off x="2997200" y="938022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47</xdr:row>
      <xdr:rowOff>0</xdr:rowOff>
    </xdr:from>
    <xdr:to>
      <xdr:col>5</xdr:col>
      <xdr:colOff>196396</xdr:colOff>
      <xdr:row>47</xdr:row>
      <xdr:rowOff>99218</xdr:rowOff>
    </xdr:to>
    <xdr:sp>
      <xdr:nvSpPr>
        <xdr:cNvPr id="975" name="rect"/>
        <xdr:cNvSpPr/>
      </xdr:nvSpPr>
      <xdr:spPr>
        <a:xfrm>
          <a:off x="2997200" y="938022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47</xdr:row>
      <xdr:rowOff>0</xdr:rowOff>
    </xdr:from>
    <xdr:to>
      <xdr:col>5</xdr:col>
      <xdr:colOff>196396</xdr:colOff>
      <xdr:row>47</xdr:row>
      <xdr:rowOff>99218</xdr:rowOff>
    </xdr:to>
    <xdr:sp>
      <xdr:nvSpPr>
        <xdr:cNvPr id="976" name="rect"/>
        <xdr:cNvSpPr/>
      </xdr:nvSpPr>
      <xdr:spPr>
        <a:xfrm>
          <a:off x="2997200" y="938022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47</xdr:row>
      <xdr:rowOff>0</xdr:rowOff>
    </xdr:from>
    <xdr:to>
      <xdr:col>5</xdr:col>
      <xdr:colOff>196396</xdr:colOff>
      <xdr:row>47</xdr:row>
      <xdr:rowOff>99218</xdr:rowOff>
    </xdr:to>
    <xdr:sp>
      <xdr:nvSpPr>
        <xdr:cNvPr id="977" name="rect"/>
        <xdr:cNvSpPr/>
      </xdr:nvSpPr>
      <xdr:spPr>
        <a:xfrm>
          <a:off x="2997200" y="938022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47</xdr:row>
      <xdr:rowOff>0</xdr:rowOff>
    </xdr:from>
    <xdr:to>
      <xdr:col>5</xdr:col>
      <xdr:colOff>196396</xdr:colOff>
      <xdr:row>47</xdr:row>
      <xdr:rowOff>99218</xdr:rowOff>
    </xdr:to>
    <xdr:sp>
      <xdr:nvSpPr>
        <xdr:cNvPr id="978" name="rect"/>
        <xdr:cNvSpPr/>
      </xdr:nvSpPr>
      <xdr:spPr>
        <a:xfrm>
          <a:off x="2997200" y="938022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47</xdr:row>
      <xdr:rowOff>0</xdr:rowOff>
    </xdr:from>
    <xdr:to>
      <xdr:col>5</xdr:col>
      <xdr:colOff>196396</xdr:colOff>
      <xdr:row>47</xdr:row>
      <xdr:rowOff>99218</xdr:rowOff>
    </xdr:to>
    <xdr:sp>
      <xdr:nvSpPr>
        <xdr:cNvPr id="979" name="rect"/>
        <xdr:cNvSpPr/>
      </xdr:nvSpPr>
      <xdr:spPr>
        <a:xfrm>
          <a:off x="2997200" y="938022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47</xdr:row>
      <xdr:rowOff>0</xdr:rowOff>
    </xdr:from>
    <xdr:to>
      <xdr:col>5</xdr:col>
      <xdr:colOff>196396</xdr:colOff>
      <xdr:row>47</xdr:row>
      <xdr:rowOff>99218</xdr:rowOff>
    </xdr:to>
    <xdr:sp>
      <xdr:nvSpPr>
        <xdr:cNvPr id="980" name="rect"/>
        <xdr:cNvSpPr/>
      </xdr:nvSpPr>
      <xdr:spPr>
        <a:xfrm>
          <a:off x="2997200" y="938022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47</xdr:row>
      <xdr:rowOff>0</xdr:rowOff>
    </xdr:from>
    <xdr:to>
      <xdr:col>5</xdr:col>
      <xdr:colOff>196396</xdr:colOff>
      <xdr:row>47</xdr:row>
      <xdr:rowOff>99218</xdr:rowOff>
    </xdr:to>
    <xdr:sp>
      <xdr:nvSpPr>
        <xdr:cNvPr id="981" name="rect"/>
        <xdr:cNvSpPr/>
      </xdr:nvSpPr>
      <xdr:spPr>
        <a:xfrm>
          <a:off x="2997200" y="93802200"/>
          <a:ext cx="335915"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445135</xdr:colOff>
      <xdr:row>90</xdr:row>
      <xdr:rowOff>0</xdr:rowOff>
    </xdr:from>
    <xdr:to>
      <xdr:col>5</xdr:col>
      <xdr:colOff>198120</xdr:colOff>
      <xdr:row>90</xdr:row>
      <xdr:rowOff>100330</xdr:rowOff>
    </xdr:to>
    <xdr:sp>
      <xdr:nvSpPr>
        <xdr:cNvPr id="2" name="rect"/>
        <xdr:cNvSpPr/>
      </xdr:nvSpPr>
      <xdr:spPr>
        <a:xfrm>
          <a:off x="2997835" y="182067200"/>
          <a:ext cx="337185" cy="1003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90</xdr:row>
      <xdr:rowOff>0</xdr:rowOff>
    </xdr:from>
    <xdr:to>
      <xdr:col>5</xdr:col>
      <xdr:colOff>198120</xdr:colOff>
      <xdr:row>90</xdr:row>
      <xdr:rowOff>100330</xdr:rowOff>
    </xdr:to>
    <xdr:sp>
      <xdr:nvSpPr>
        <xdr:cNvPr id="3" name="rect"/>
        <xdr:cNvSpPr/>
      </xdr:nvSpPr>
      <xdr:spPr>
        <a:xfrm>
          <a:off x="2997835" y="182067200"/>
          <a:ext cx="337185" cy="1003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90</xdr:row>
      <xdr:rowOff>0</xdr:rowOff>
    </xdr:from>
    <xdr:to>
      <xdr:col>5</xdr:col>
      <xdr:colOff>198120</xdr:colOff>
      <xdr:row>90</xdr:row>
      <xdr:rowOff>100330</xdr:rowOff>
    </xdr:to>
    <xdr:sp>
      <xdr:nvSpPr>
        <xdr:cNvPr id="4" name="rect"/>
        <xdr:cNvSpPr/>
      </xdr:nvSpPr>
      <xdr:spPr>
        <a:xfrm>
          <a:off x="2997835" y="182067200"/>
          <a:ext cx="337185" cy="1003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90</xdr:row>
      <xdr:rowOff>0</xdr:rowOff>
    </xdr:from>
    <xdr:to>
      <xdr:col>5</xdr:col>
      <xdr:colOff>198120</xdr:colOff>
      <xdr:row>90</xdr:row>
      <xdr:rowOff>100330</xdr:rowOff>
    </xdr:to>
    <xdr:sp>
      <xdr:nvSpPr>
        <xdr:cNvPr id="5" name="rect"/>
        <xdr:cNvSpPr/>
      </xdr:nvSpPr>
      <xdr:spPr>
        <a:xfrm>
          <a:off x="2997835" y="182067200"/>
          <a:ext cx="337185" cy="1003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90</xdr:row>
      <xdr:rowOff>0</xdr:rowOff>
    </xdr:from>
    <xdr:to>
      <xdr:col>5</xdr:col>
      <xdr:colOff>198120</xdr:colOff>
      <xdr:row>90</xdr:row>
      <xdr:rowOff>100330</xdr:rowOff>
    </xdr:to>
    <xdr:sp>
      <xdr:nvSpPr>
        <xdr:cNvPr id="6" name="rect"/>
        <xdr:cNvSpPr/>
      </xdr:nvSpPr>
      <xdr:spPr>
        <a:xfrm>
          <a:off x="2997835" y="182067200"/>
          <a:ext cx="337185" cy="1003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90</xdr:row>
      <xdr:rowOff>0</xdr:rowOff>
    </xdr:from>
    <xdr:to>
      <xdr:col>5</xdr:col>
      <xdr:colOff>198120</xdr:colOff>
      <xdr:row>90</xdr:row>
      <xdr:rowOff>100330</xdr:rowOff>
    </xdr:to>
    <xdr:sp>
      <xdr:nvSpPr>
        <xdr:cNvPr id="7" name="rect"/>
        <xdr:cNvSpPr/>
      </xdr:nvSpPr>
      <xdr:spPr>
        <a:xfrm>
          <a:off x="2997835" y="182067200"/>
          <a:ext cx="337185" cy="1003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90</xdr:row>
      <xdr:rowOff>0</xdr:rowOff>
    </xdr:from>
    <xdr:to>
      <xdr:col>5</xdr:col>
      <xdr:colOff>198120</xdr:colOff>
      <xdr:row>90</xdr:row>
      <xdr:rowOff>100330</xdr:rowOff>
    </xdr:to>
    <xdr:sp>
      <xdr:nvSpPr>
        <xdr:cNvPr id="8" name="rect"/>
        <xdr:cNvSpPr/>
      </xdr:nvSpPr>
      <xdr:spPr>
        <a:xfrm>
          <a:off x="2997835" y="182067200"/>
          <a:ext cx="337185" cy="1003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90</xdr:row>
      <xdr:rowOff>0</xdr:rowOff>
    </xdr:from>
    <xdr:to>
      <xdr:col>5</xdr:col>
      <xdr:colOff>198120</xdr:colOff>
      <xdr:row>90</xdr:row>
      <xdr:rowOff>100330</xdr:rowOff>
    </xdr:to>
    <xdr:sp>
      <xdr:nvSpPr>
        <xdr:cNvPr id="9" name="rect"/>
        <xdr:cNvSpPr/>
      </xdr:nvSpPr>
      <xdr:spPr>
        <a:xfrm>
          <a:off x="2997835" y="182067200"/>
          <a:ext cx="337185" cy="1003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90</xdr:row>
      <xdr:rowOff>0</xdr:rowOff>
    </xdr:from>
    <xdr:to>
      <xdr:col>5</xdr:col>
      <xdr:colOff>198120</xdr:colOff>
      <xdr:row>90</xdr:row>
      <xdr:rowOff>100330</xdr:rowOff>
    </xdr:to>
    <xdr:sp>
      <xdr:nvSpPr>
        <xdr:cNvPr id="10" name="rect"/>
        <xdr:cNvSpPr/>
      </xdr:nvSpPr>
      <xdr:spPr>
        <a:xfrm>
          <a:off x="2997835" y="182067200"/>
          <a:ext cx="337185" cy="1003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90</xdr:row>
      <xdr:rowOff>0</xdr:rowOff>
    </xdr:from>
    <xdr:to>
      <xdr:col>5</xdr:col>
      <xdr:colOff>198120</xdr:colOff>
      <xdr:row>90</xdr:row>
      <xdr:rowOff>100330</xdr:rowOff>
    </xdr:to>
    <xdr:sp>
      <xdr:nvSpPr>
        <xdr:cNvPr id="11" name="rect"/>
        <xdr:cNvSpPr/>
      </xdr:nvSpPr>
      <xdr:spPr>
        <a:xfrm>
          <a:off x="2997835" y="182067200"/>
          <a:ext cx="337185" cy="1003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90</xdr:row>
      <xdr:rowOff>0</xdr:rowOff>
    </xdr:from>
    <xdr:to>
      <xdr:col>5</xdr:col>
      <xdr:colOff>198120</xdr:colOff>
      <xdr:row>90</xdr:row>
      <xdr:rowOff>100330</xdr:rowOff>
    </xdr:to>
    <xdr:sp>
      <xdr:nvSpPr>
        <xdr:cNvPr id="12" name="rect"/>
        <xdr:cNvSpPr/>
      </xdr:nvSpPr>
      <xdr:spPr>
        <a:xfrm>
          <a:off x="2997835" y="182067200"/>
          <a:ext cx="337185" cy="1003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90</xdr:row>
      <xdr:rowOff>0</xdr:rowOff>
    </xdr:from>
    <xdr:to>
      <xdr:col>5</xdr:col>
      <xdr:colOff>198120</xdr:colOff>
      <xdr:row>90</xdr:row>
      <xdr:rowOff>100330</xdr:rowOff>
    </xdr:to>
    <xdr:sp>
      <xdr:nvSpPr>
        <xdr:cNvPr id="13" name="rect"/>
        <xdr:cNvSpPr/>
      </xdr:nvSpPr>
      <xdr:spPr>
        <a:xfrm>
          <a:off x="2997835" y="182067200"/>
          <a:ext cx="337185" cy="1003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90</xdr:row>
      <xdr:rowOff>0</xdr:rowOff>
    </xdr:from>
    <xdr:to>
      <xdr:col>5</xdr:col>
      <xdr:colOff>198120</xdr:colOff>
      <xdr:row>90</xdr:row>
      <xdr:rowOff>100330</xdr:rowOff>
    </xdr:to>
    <xdr:sp>
      <xdr:nvSpPr>
        <xdr:cNvPr id="14" name="rect"/>
        <xdr:cNvSpPr/>
      </xdr:nvSpPr>
      <xdr:spPr>
        <a:xfrm>
          <a:off x="2997835" y="182067200"/>
          <a:ext cx="337185" cy="1003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90</xdr:row>
      <xdr:rowOff>0</xdr:rowOff>
    </xdr:from>
    <xdr:to>
      <xdr:col>5</xdr:col>
      <xdr:colOff>198120</xdr:colOff>
      <xdr:row>90</xdr:row>
      <xdr:rowOff>100330</xdr:rowOff>
    </xdr:to>
    <xdr:sp>
      <xdr:nvSpPr>
        <xdr:cNvPr id="15" name="rect"/>
        <xdr:cNvSpPr/>
      </xdr:nvSpPr>
      <xdr:spPr>
        <a:xfrm>
          <a:off x="2997835" y="182067200"/>
          <a:ext cx="337185" cy="1003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90</xdr:row>
      <xdr:rowOff>0</xdr:rowOff>
    </xdr:from>
    <xdr:to>
      <xdr:col>5</xdr:col>
      <xdr:colOff>198120</xdr:colOff>
      <xdr:row>90</xdr:row>
      <xdr:rowOff>100330</xdr:rowOff>
    </xdr:to>
    <xdr:sp>
      <xdr:nvSpPr>
        <xdr:cNvPr id="16" name="rect"/>
        <xdr:cNvSpPr/>
      </xdr:nvSpPr>
      <xdr:spPr>
        <a:xfrm>
          <a:off x="2997835" y="182067200"/>
          <a:ext cx="337185" cy="1003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90</xdr:row>
      <xdr:rowOff>0</xdr:rowOff>
    </xdr:from>
    <xdr:to>
      <xdr:col>5</xdr:col>
      <xdr:colOff>198120</xdr:colOff>
      <xdr:row>90</xdr:row>
      <xdr:rowOff>100330</xdr:rowOff>
    </xdr:to>
    <xdr:sp>
      <xdr:nvSpPr>
        <xdr:cNvPr id="17" name="rect"/>
        <xdr:cNvSpPr/>
      </xdr:nvSpPr>
      <xdr:spPr>
        <a:xfrm>
          <a:off x="2997835" y="182067200"/>
          <a:ext cx="337185" cy="1003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90</xdr:row>
      <xdr:rowOff>0</xdr:rowOff>
    </xdr:from>
    <xdr:to>
      <xdr:col>5</xdr:col>
      <xdr:colOff>198120</xdr:colOff>
      <xdr:row>90</xdr:row>
      <xdr:rowOff>100330</xdr:rowOff>
    </xdr:to>
    <xdr:sp>
      <xdr:nvSpPr>
        <xdr:cNvPr id="18" name="rect"/>
        <xdr:cNvSpPr/>
      </xdr:nvSpPr>
      <xdr:spPr>
        <a:xfrm>
          <a:off x="2997835" y="182067200"/>
          <a:ext cx="337185" cy="1003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90</xdr:row>
      <xdr:rowOff>0</xdr:rowOff>
    </xdr:from>
    <xdr:to>
      <xdr:col>5</xdr:col>
      <xdr:colOff>198120</xdr:colOff>
      <xdr:row>90</xdr:row>
      <xdr:rowOff>100330</xdr:rowOff>
    </xdr:to>
    <xdr:sp>
      <xdr:nvSpPr>
        <xdr:cNvPr id="19" name="rect"/>
        <xdr:cNvSpPr/>
      </xdr:nvSpPr>
      <xdr:spPr>
        <a:xfrm>
          <a:off x="2997835" y="182067200"/>
          <a:ext cx="337185" cy="1003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90</xdr:row>
      <xdr:rowOff>0</xdr:rowOff>
    </xdr:from>
    <xdr:to>
      <xdr:col>5</xdr:col>
      <xdr:colOff>198120</xdr:colOff>
      <xdr:row>90</xdr:row>
      <xdr:rowOff>100330</xdr:rowOff>
    </xdr:to>
    <xdr:sp>
      <xdr:nvSpPr>
        <xdr:cNvPr id="20" name="rect"/>
        <xdr:cNvSpPr/>
      </xdr:nvSpPr>
      <xdr:spPr>
        <a:xfrm>
          <a:off x="2997835" y="182067200"/>
          <a:ext cx="337185" cy="1003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90</xdr:row>
      <xdr:rowOff>0</xdr:rowOff>
    </xdr:from>
    <xdr:to>
      <xdr:col>5</xdr:col>
      <xdr:colOff>198120</xdr:colOff>
      <xdr:row>90</xdr:row>
      <xdr:rowOff>100330</xdr:rowOff>
    </xdr:to>
    <xdr:sp>
      <xdr:nvSpPr>
        <xdr:cNvPr id="21" name="rect"/>
        <xdr:cNvSpPr/>
      </xdr:nvSpPr>
      <xdr:spPr>
        <a:xfrm>
          <a:off x="2997835" y="182067200"/>
          <a:ext cx="337185" cy="1003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90</xdr:row>
      <xdr:rowOff>0</xdr:rowOff>
    </xdr:from>
    <xdr:to>
      <xdr:col>5</xdr:col>
      <xdr:colOff>198120</xdr:colOff>
      <xdr:row>90</xdr:row>
      <xdr:rowOff>100330</xdr:rowOff>
    </xdr:to>
    <xdr:sp>
      <xdr:nvSpPr>
        <xdr:cNvPr id="22" name="rect"/>
        <xdr:cNvSpPr/>
      </xdr:nvSpPr>
      <xdr:spPr>
        <a:xfrm>
          <a:off x="2997835" y="182067200"/>
          <a:ext cx="337185" cy="1003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90</xdr:row>
      <xdr:rowOff>0</xdr:rowOff>
    </xdr:from>
    <xdr:to>
      <xdr:col>5</xdr:col>
      <xdr:colOff>198120</xdr:colOff>
      <xdr:row>90</xdr:row>
      <xdr:rowOff>100330</xdr:rowOff>
    </xdr:to>
    <xdr:sp>
      <xdr:nvSpPr>
        <xdr:cNvPr id="23" name="rect"/>
        <xdr:cNvSpPr/>
      </xdr:nvSpPr>
      <xdr:spPr>
        <a:xfrm>
          <a:off x="2997835" y="182067200"/>
          <a:ext cx="337185" cy="1003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90</xdr:row>
      <xdr:rowOff>0</xdr:rowOff>
    </xdr:from>
    <xdr:to>
      <xdr:col>5</xdr:col>
      <xdr:colOff>198120</xdr:colOff>
      <xdr:row>90</xdr:row>
      <xdr:rowOff>100330</xdr:rowOff>
    </xdr:to>
    <xdr:sp>
      <xdr:nvSpPr>
        <xdr:cNvPr id="24" name="rect"/>
        <xdr:cNvSpPr/>
      </xdr:nvSpPr>
      <xdr:spPr>
        <a:xfrm>
          <a:off x="2997835" y="182067200"/>
          <a:ext cx="337185" cy="1003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90</xdr:row>
      <xdr:rowOff>0</xdr:rowOff>
    </xdr:from>
    <xdr:to>
      <xdr:col>5</xdr:col>
      <xdr:colOff>198120</xdr:colOff>
      <xdr:row>90</xdr:row>
      <xdr:rowOff>100330</xdr:rowOff>
    </xdr:to>
    <xdr:sp>
      <xdr:nvSpPr>
        <xdr:cNvPr id="25" name="rect"/>
        <xdr:cNvSpPr/>
      </xdr:nvSpPr>
      <xdr:spPr>
        <a:xfrm>
          <a:off x="2997835" y="182067200"/>
          <a:ext cx="337185" cy="1003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90</xdr:row>
      <xdr:rowOff>0</xdr:rowOff>
    </xdr:from>
    <xdr:to>
      <xdr:col>5</xdr:col>
      <xdr:colOff>198120</xdr:colOff>
      <xdr:row>90</xdr:row>
      <xdr:rowOff>100330</xdr:rowOff>
    </xdr:to>
    <xdr:sp>
      <xdr:nvSpPr>
        <xdr:cNvPr id="26" name="rect"/>
        <xdr:cNvSpPr/>
      </xdr:nvSpPr>
      <xdr:spPr>
        <a:xfrm>
          <a:off x="2997835" y="182067200"/>
          <a:ext cx="337185" cy="1003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90</xdr:row>
      <xdr:rowOff>0</xdr:rowOff>
    </xdr:from>
    <xdr:to>
      <xdr:col>5</xdr:col>
      <xdr:colOff>198120</xdr:colOff>
      <xdr:row>90</xdr:row>
      <xdr:rowOff>100330</xdr:rowOff>
    </xdr:to>
    <xdr:sp>
      <xdr:nvSpPr>
        <xdr:cNvPr id="27" name="rect"/>
        <xdr:cNvSpPr/>
      </xdr:nvSpPr>
      <xdr:spPr>
        <a:xfrm>
          <a:off x="2997835" y="182067200"/>
          <a:ext cx="337185" cy="1003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90</xdr:row>
      <xdr:rowOff>0</xdr:rowOff>
    </xdr:from>
    <xdr:to>
      <xdr:col>5</xdr:col>
      <xdr:colOff>198120</xdr:colOff>
      <xdr:row>90</xdr:row>
      <xdr:rowOff>100330</xdr:rowOff>
    </xdr:to>
    <xdr:sp>
      <xdr:nvSpPr>
        <xdr:cNvPr id="28" name="rect"/>
        <xdr:cNvSpPr/>
      </xdr:nvSpPr>
      <xdr:spPr>
        <a:xfrm>
          <a:off x="2997835" y="182067200"/>
          <a:ext cx="337185" cy="1003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90</xdr:row>
      <xdr:rowOff>0</xdr:rowOff>
    </xdr:from>
    <xdr:to>
      <xdr:col>5</xdr:col>
      <xdr:colOff>198120</xdr:colOff>
      <xdr:row>90</xdr:row>
      <xdr:rowOff>100330</xdr:rowOff>
    </xdr:to>
    <xdr:sp>
      <xdr:nvSpPr>
        <xdr:cNvPr id="29" name="rect"/>
        <xdr:cNvSpPr/>
      </xdr:nvSpPr>
      <xdr:spPr>
        <a:xfrm>
          <a:off x="2997835" y="182067200"/>
          <a:ext cx="337185" cy="1003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43</xdr:row>
      <xdr:rowOff>0</xdr:rowOff>
    </xdr:from>
    <xdr:to>
      <xdr:col>4</xdr:col>
      <xdr:colOff>198591</xdr:colOff>
      <xdr:row>43</xdr:row>
      <xdr:rowOff>104675</xdr:rowOff>
    </xdr:to>
    <xdr:sp>
      <xdr:nvSpPr>
        <xdr:cNvPr id="30" name="rect"/>
        <xdr:cNvSpPr/>
      </xdr:nvSpPr>
      <xdr:spPr>
        <a:xfrm>
          <a:off x="2426335" y="84251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43</xdr:row>
      <xdr:rowOff>0</xdr:rowOff>
    </xdr:from>
    <xdr:to>
      <xdr:col>4</xdr:col>
      <xdr:colOff>198591</xdr:colOff>
      <xdr:row>43</xdr:row>
      <xdr:rowOff>104675</xdr:rowOff>
    </xdr:to>
    <xdr:sp>
      <xdr:nvSpPr>
        <xdr:cNvPr id="31" name="rect"/>
        <xdr:cNvSpPr/>
      </xdr:nvSpPr>
      <xdr:spPr>
        <a:xfrm>
          <a:off x="2426335" y="84251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43</xdr:row>
      <xdr:rowOff>0</xdr:rowOff>
    </xdr:from>
    <xdr:to>
      <xdr:col>4</xdr:col>
      <xdr:colOff>198591</xdr:colOff>
      <xdr:row>43</xdr:row>
      <xdr:rowOff>104675</xdr:rowOff>
    </xdr:to>
    <xdr:sp>
      <xdr:nvSpPr>
        <xdr:cNvPr id="32" name="rect"/>
        <xdr:cNvSpPr/>
      </xdr:nvSpPr>
      <xdr:spPr>
        <a:xfrm>
          <a:off x="2426335" y="84251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43</xdr:row>
      <xdr:rowOff>0</xdr:rowOff>
    </xdr:from>
    <xdr:to>
      <xdr:col>4</xdr:col>
      <xdr:colOff>198591</xdr:colOff>
      <xdr:row>43</xdr:row>
      <xdr:rowOff>104675</xdr:rowOff>
    </xdr:to>
    <xdr:sp>
      <xdr:nvSpPr>
        <xdr:cNvPr id="33" name="rect"/>
        <xdr:cNvSpPr/>
      </xdr:nvSpPr>
      <xdr:spPr>
        <a:xfrm>
          <a:off x="2426335" y="84251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43</xdr:row>
      <xdr:rowOff>0</xdr:rowOff>
    </xdr:from>
    <xdr:to>
      <xdr:col>4</xdr:col>
      <xdr:colOff>198591</xdr:colOff>
      <xdr:row>43</xdr:row>
      <xdr:rowOff>104675</xdr:rowOff>
    </xdr:to>
    <xdr:sp>
      <xdr:nvSpPr>
        <xdr:cNvPr id="34" name="rect"/>
        <xdr:cNvSpPr/>
      </xdr:nvSpPr>
      <xdr:spPr>
        <a:xfrm>
          <a:off x="2426335" y="84251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43</xdr:row>
      <xdr:rowOff>0</xdr:rowOff>
    </xdr:from>
    <xdr:to>
      <xdr:col>4</xdr:col>
      <xdr:colOff>198591</xdr:colOff>
      <xdr:row>43</xdr:row>
      <xdr:rowOff>104675</xdr:rowOff>
    </xdr:to>
    <xdr:sp>
      <xdr:nvSpPr>
        <xdr:cNvPr id="35" name="rect"/>
        <xdr:cNvSpPr/>
      </xdr:nvSpPr>
      <xdr:spPr>
        <a:xfrm>
          <a:off x="2426335" y="84251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43</xdr:row>
      <xdr:rowOff>0</xdr:rowOff>
    </xdr:from>
    <xdr:to>
      <xdr:col>4</xdr:col>
      <xdr:colOff>198591</xdr:colOff>
      <xdr:row>43</xdr:row>
      <xdr:rowOff>104675</xdr:rowOff>
    </xdr:to>
    <xdr:sp>
      <xdr:nvSpPr>
        <xdr:cNvPr id="36" name="rect"/>
        <xdr:cNvSpPr/>
      </xdr:nvSpPr>
      <xdr:spPr>
        <a:xfrm>
          <a:off x="2426335" y="84251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43</xdr:row>
      <xdr:rowOff>0</xdr:rowOff>
    </xdr:from>
    <xdr:to>
      <xdr:col>4</xdr:col>
      <xdr:colOff>198591</xdr:colOff>
      <xdr:row>43</xdr:row>
      <xdr:rowOff>104675</xdr:rowOff>
    </xdr:to>
    <xdr:sp>
      <xdr:nvSpPr>
        <xdr:cNvPr id="37" name="rect"/>
        <xdr:cNvSpPr/>
      </xdr:nvSpPr>
      <xdr:spPr>
        <a:xfrm>
          <a:off x="2426335" y="84251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43</xdr:row>
      <xdr:rowOff>0</xdr:rowOff>
    </xdr:from>
    <xdr:to>
      <xdr:col>4</xdr:col>
      <xdr:colOff>198591</xdr:colOff>
      <xdr:row>43</xdr:row>
      <xdr:rowOff>104675</xdr:rowOff>
    </xdr:to>
    <xdr:sp>
      <xdr:nvSpPr>
        <xdr:cNvPr id="38" name="rect"/>
        <xdr:cNvSpPr/>
      </xdr:nvSpPr>
      <xdr:spPr>
        <a:xfrm>
          <a:off x="2426335" y="84251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43</xdr:row>
      <xdr:rowOff>0</xdr:rowOff>
    </xdr:from>
    <xdr:to>
      <xdr:col>4</xdr:col>
      <xdr:colOff>198591</xdr:colOff>
      <xdr:row>43</xdr:row>
      <xdr:rowOff>104675</xdr:rowOff>
    </xdr:to>
    <xdr:sp>
      <xdr:nvSpPr>
        <xdr:cNvPr id="39" name="rect"/>
        <xdr:cNvSpPr/>
      </xdr:nvSpPr>
      <xdr:spPr>
        <a:xfrm>
          <a:off x="2426335" y="84251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43</xdr:row>
      <xdr:rowOff>0</xdr:rowOff>
    </xdr:from>
    <xdr:to>
      <xdr:col>4</xdr:col>
      <xdr:colOff>198591</xdr:colOff>
      <xdr:row>43</xdr:row>
      <xdr:rowOff>104675</xdr:rowOff>
    </xdr:to>
    <xdr:sp>
      <xdr:nvSpPr>
        <xdr:cNvPr id="40" name="rect"/>
        <xdr:cNvSpPr/>
      </xdr:nvSpPr>
      <xdr:spPr>
        <a:xfrm>
          <a:off x="2426335" y="84251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43</xdr:row>
      <xdr:rowOff>0</xdr:rowOff>
    </xdr:from>
    <xdr:to>
      <xdr:col>4</xdr:col>
      <xdr:colOff>198591</xdr:colOff>
      <xdr:row>43</xdr:row>
      <xdr:rowOff>104675</xdr:rowOff>
    </xdr:to>
    <xdr:sp>
      <xdr:nvSpPr>
        <xdr:cNvPr id="41" name="rect"/>
        <xdr:cNvSpPr/>
      </xdr:nvSpPr>
      <xdr:spPr>
        <a:xfrm>
          <a:off x="2426335" y="84251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43</xdr:row>
      <xdr:rowOff>0</xdr:rowOff>
    </xdr:from>
    <xdr:to>
      <xdr:col>4</xdr:col>
      <xdr:colOff>198591</xdr:colOff>
      <xdr:row>43</xdr:row>
      <xdr:rowOff>104675</xdr:rowOff>
    </xdr:to>
    <xdr:sp>
      <xdr:nvSpPr>
        <xdr:cNvPr id="42" name="rect"/>
        <xdr:cNvSpPr/>
      </xdr:nvSpPr>
      <xdr:spPr>
        <a:xfrm>
          <a:off x="2426335" y="84251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43</xdr:row>
      <xdr:rowOff>0</xdr:rowOff>
    </xdr:from>
    <xdr:to>
      <xdr:col>4</xdr:col>
      <xdr:colOff>198591</xdr:colOff>
      <xdr:row>43</xdr:row>
      <xdr:rowOff>104675</xdr:rowOff>
    </xdr:to>
    <xdr:sp>
      <xdr:nvSpPr>
        <xdr:cNvPr id="43" name="rect"/>
        <xdr:cNvSpPr/>
      </xdr:nvSpPr>
      <xdr:spPr>
        <a:xfrm>
          <a:off x="2426335" y="84251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43</xdr:row>
      <xdr:rowOff>0</xdr:rowOff>
    </xdr:from>
    <xdr:to>
      <xdr:col>4</xdr:col>
      <xdr:colOff>198591</xdr:colOff>
      <xdr:row>43</xdr:row>
      <xdr:rowOff>104675</xdr:rowOff>
    </xdr:to>
    <xdr:sp>
      <xdr:nvSpPr>
        <xdr:cNvPr id="44" name="rect"/>
        <xdr:cNvSpPr/>
      </xdr:nvSpPr>
      <xdr:spPr>
        <a:xfrm>
          <a:off x="2426335" y="84251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43</xdr:row>
      <xdr:rowOff>0</xdr:rowOff>
    </xdr:from>
    <xdr:to>
      <xdr:col>4</xdr:col>
      <xdr:colOff>198591</xdr:colOff>
      <xdr:row>43</xdr:row>
      <xdr:rowOff>104675</xdr:rowOff>
    </xdr:to>
    <xdr:sp>
      <xdr:nvSpPr>
        <xdr:cNvPr id="45" name="rect"/>
        <xdr:cNvSpPr/>
      </xdr:nvSpPr>
      <xdr:spPr>
        <a:xfrm>
          <a:off x="2426335" y="84251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43</xdr:row>
      <xdr:rowOff>0</xdr:rowOff>
    </xdr:from>
    <xdr:to>
      <xdr:col>4</xdr:col>
      <xdr:colOff>198591</xdr:colOff>
      <xdr:row>43</xdr:row>
      <xdr:rowOff>104675</xdr:rowOff>
    </xdr:to>
    <xdr:sp>
      <xdr:nvSpPr>
        <xdr:cNvPr id="46" name="rect"/>
        <xdr:cNvSpPr/>
      </xdr:nvSpPr>
      <xdr:spPr>
        <a:xfrm>
          <a:off x="2426335" y="84251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43</xdr:row>
      <xdr:rowOff>0</xdr:rowOff>
    </xdr:from>
    <xdr:to>
      <xdr:col>4</xdr:col>
      <xdr:colOff>198591</xdr:colOff>
      <xdr:row>43</xdr:row>
      <xdr:rowOff>104675</xdr:rowOff>
    </xdr:to>
    <xdr:sp>
      <xdr:nvSpPr>
        <xdr:cNvPr id="47" name="rect"/>
        <xdr:cNvSpPr/>
      </xdr:nvSpPr>
      <xdr:spPr>
        <a:xfrm>
          <a:off x="2426335" y="84251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43</xdr:row>
      <xdr:rowOff>0</xdr:rowOff>
    </xdr:from>
    <xdr:to>
      <xdr:col>4</xdr:col>
      <xdr:colOff>198591</xdr:colOff>
      <xdr:row>43</xdr:row>
      <xdr:rowOff>104675</xdr:rowOff>
    </xdr:to>
    <xdr:sp>
      <xdr:nvSpPr>
        <xdr:cNvPr id="48" name="rect"/>
        <xdr:cNvSpPr/>
      </xdr:nvSpPr>
      <xdr:spPr>
        <a:xfrm>
          <a:off x="2426335" y="84251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43</xdr:row>
      <xdr:rowOff>0</xdr:rowOff>
    </xdr:from>
    <xdr:to>
      <xdr:col>4</xdr:col>
      <xdr:colOff>198591</xdr:colOff>
      <xdr:row>43</xdr:row>
      <xdr:rowOff>104675</xdr:rowOff>
    </xdr:to>
    <xdr:sp>
      <xdr:nvSpPr>
        <xdr:cNvPr id="49" name="rect"/>
        <xdr:cNvSpPr/>
      </xdr:nvSpPr>
      <xdr:spPr>
        <a:xfrm>
          <a:off x="2426335" y="84251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43</xdr:row>
      <xdr:rowOff>0</xdr:rowOff>
    </xdr:from>
    <xdr:to>
      <xdr:col>4</xdr:col>
      <xdr:colOff>198591</xdr:colOff>
      <xdr:row>43</xdr:row>
      <xdr:rowOff>104675</xdr:rowOff>
    </xdr:to>
    <xdr:sp>
      <xdr:nvSpPr>
        <xdr:cNvPr id="50" name="rect"/>
        <xdr:cNvSpPr/>
      </xdr:nvSpPr>
      <xdr:spPr>
        <a:xfrm>
          <a:off x="2426335" y="84251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43</xdr:row>
      <xdr:rowOff>0</xdr:rowOff>
    </xdr:from>
    <xdr:to>
      <xdr:col>4</xdr:col>
      <xdr:colOff>198591</xdr:colOff>
      <xdr:row>43</xdr:row>
      <xdr:rowOff>104675</xdr:rowOff>
    </xdr:to>
    <xdr:sp>
      <xdr:nvSpPr>
        <xdr:cNvPr id="51" name="rect"/>
        <xdr:cNvSpPr/>
      </xdr:nvSpPr>
      <xdr:spPr>
        <a:xfrm>
          <a:off x="2426335" y="84251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43</xdr:row>
      <xdr:rowOff>0</xdr:rowOff>
    </xdr:from>
    <xdr:to>
      <xdr:col>4</xdr:col>
      <xdr:colOff>198591</xdr:colOff>
      <xdr:row>43</xdr:row>
      <xdr:rowOff>104675</xdr:rowOff>
    </xdr:to>
    <xdr:sp>
      <xdr:nvSpPr>
        <xdr:cNvPr id="52" name="rect"/>
        <xdr:cNvSpPr/>
      </xdr:nvSpPr>
      <xdr:spPr>
        <a:xfrm>
          <a:off x="2426335" y="84251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43</xdr:row>
      <xdr:rowOff>0</xdr:rowOff>
    </xdr:from>
    <xdr:to>
      <xdr:col>4</xdr:col>
      <xdr:colOff>198591</xdr:colOff>
      <xdr:row>43</xdr:row>
      <xdr:rowOff>104675</xdr:rowOff>
    </xdr:to>
    <xdr:sp>
      <xdr:nvSpPr>
        <xdr:cNvPr id="53" name="rect"/>
        <xdr:cNvSpPr/>
      </xdr:nvSpPr>
      <xdr:spPr>
        <a:xfrm>
          <a:off x="2426335" y="84251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43</xdr:row>
      <xdr:rowOff>0</xdr:rowOff>
    </xdr:from>
    <xdr:to>
      <xdr:col>4</xdr:col>
      <xdr:colOff>198591</xdr:colOff>
      <xdr:row>43</xdr:row>
      <xdr:rowOff>104675</xdr:rowOff>
    </xdr:to>
    <xdr:sp>
      <xdr:nvSpPr>
        <xdr:cNvPr id="54" name="rect"/>
        <xdr:cNvSpPr/>
      </xdr:nvSpPr>
      <xdr:spPr>
        <a:xfrm>
          <a:off x="2426335" y="84251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43</xdr:row>
      <xdr:rowOff>0</xdr:rowOff>
    </xdr:from>
    <xdr:to>
      <xdr:col>4</xdr:col>
      <xdr:colOff>198591</xdr:colOff>
      <xdr:row>43</xdr:row>
      <xdr:rowOff>104675</xdr:rowOff>
    </xdr:to>
    <xdr:sp>
      <xdr:nvSpPr>
        <xdr:cNvPr id="55" name="rect"/>
        <xdr:cNvSpPr/>
      </xdr:nvSpPr>
      <xdr:spPr>
        <a:xfrm>
          <a:off x="2426335" y="84251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43</xdr:row>
      <xdr:rowOff>0</xdr:rowOff>
    </xdr:from>
    <xdr:to>
      <xdr:col>4</xdr:col>
      <xdr:colOff>198591</xdr:colOff>
      <xdr:row>43</xdr:row>
      <xdr:rowOff>104675</xdr:rowOff>
    </xdr:to>
    <xdr:sp>
      <xdr:nvSpPr>
        <xdr:cNvPr id="56" name="rect"/>
        <xdr:cNvSpPr/>
      </xdr:nvSpPr>
      <xdr:spPr>
        <a:xfrm>
          <a:off x="2426335" y="84251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43</xdr:row>
      <xdr:rowOff>0</xdr:rowOff>
    </xdr:from>
    <xdr:to>
      <xdr:col>4</xdr:col>
      <xdr:colOff>198591</xdr:colOff>
      <xdr:row>43</xdr:row>
      <xdr:rowOff>104675</xdr:rowOff>
    </xdr:to>
    <xdr:sp>
      <xdr:nvSpPr>
        <xdr:cNvPr id="57" name="rect"/>
        <xdr:cNvSpPr/>
      </xdr:nvSpPr>
      <xdr:spPr>
        <a:xfrm>
          <a:off x="2426335" y="84251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38</xdr:row>
      <xdr:rowOff>0</xdr:rowOff>
    </xdr:from>
    <xdr:to>
      <xdr:col>4</xdr:col>
      <xdr:colOff>198591</xdr:colOff>
      <xdr:row>38</xdr:row>
      <xdr:rowOff>104675</xdr:rowOff>
    </xdr:to>
    <xdr:sp>
      <xdr:nvSpPr>
        <xdr:cNvPr id="114" name="rect"/>
        <xdr:cNvSpPr/>
      </xdr:nvSpPr>
      <xdr:spPr>
        <a:xfrm>
          <a:off x="2426335" y="7320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38</xdr:row>
      <xdr:rowOff>0</xdr:rowOff>
    </xdr:from>
    <xdr:to>
      <xdr:col>4</xdr:col>
      <xdr:colOff>198591</xdr:colOff>
      <xdr:row>38</xdr:row>
      <xdr:rowOff>104675</xdr:rowOff>
    </xdr:to>
    <xdr:sp>
      <xdr:nvSpPr>
        <xdr:cNvPr id="115" name="rect"/>
        <xdr:cNvSpPr/>
      </xdr:nvSpPr>
      <xdr:spPr>
        <a:xfrm>
          <a:off x="2426335" y="7320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38</xdr:row>
      <xdr:rowOff>0</xdr:rowOff>
    </xdr:from>
    <xdr:to>
      <xdr:col>4</xdr:col>
      <xdr:colOff>198591</xdr:colOff>
      <xdr:row>38</xdr:row>
      <xdr:rowOff>104675</xdr:rowOff>
    </xdr:to>
    <xdr:sp>
      <xdr:nvSpPr>
        <xdr:cNvPr id="116" name="rect"/>
        <xdr:cNvSpPr/>
      </xdr:nvSpPr>
      <xdr:spPr>
        <a:xfrm>
          <a:off x="2426335" y="7320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38</xdr:row>
      <xdr:rowOff>0</xdr:rowOff>
    </xdr:from>
    <xdr:to>
      <xdr:col>4</xdr:col>
      <xdr:colOff>198591</xdr:colOff>
      <xdr:row>38</xdr:row>
      <xdr:rowOff>104675</xdr:rowOff>
    </xdr:to>
    <xdr:sp>
      <xdr:nvSpPr>
        <xdr:cNvPr id="117" name="rect"/>
        <xdr:cNvSpPr/>
      </xdr:nvSpPr>
      <xdr:spPr>
        <a:xfrm>
          <a:off x="2426335" y="7320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38</xdr:row>
      <xdr:rowOff>0</xdr:rowOff>
    </xdr:from>
    <xdr:to>
      <xdr:col>4</xdr:col>
      <xdr:colOff>198591</xdr:colOff>
      <xdr:row>38</xdr:row>
      <xdr:rowOff>104675</xdr:rowOff>
    </xdr:to>
    <xdr:sp>
      <xdr:nvSpPr>
        <xdr:cNvPr id="118" name="rect"/>
        <xdr:cNvSpPr/>
      </xdr:nvSpPr>
      <xdr:spPr>
        <a:xfrm>
          <a:off x="2426335" y="7320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38</xdr:row>
      <xdr:rowOff>0</xdr:rowOff>
    </xdr:from>
    <xdr:to>
      <xdr:col>4</xdr:col>
      <xdr:colOff>198591</xdr:colOff>
      <xdr:row>38</xdr:row>
      <xdr:rowOff>104675</xdr:rowOff>
    </xdr:to>
    <xdr:sp>
      <xdr:nvSpPr>
        <xdr:cNvPr id="119" name="rect"/>
        <xdr:cNvSpPr/>
      </xdr:nvSpPr>
      <xdr:spPr>
        <a:xfrm>
          <a:off x="2426335" y="7320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38</xdr:row>
      <xdr:rowOff>0</xdr:rowOff>
    </xdr:from>
    <xdr:to>
      <xdr:col>4</xdr:col>
      <xdr:colOff>198591</xdr:colOff>
      <xdr:row>38</xdr:row>
      <xdr:rowOff>104675</xdr:rowOff>
    </xdr:to>
    <xdr:sp>
      <xdr:nvSpPr>
        <xdr:cNvPr id="120" name="rect"/>
        <xdr:cNvSpPr/>
      </xdr:nvSpPr>
      <xdr:spPr>
        <a:xfrm>
          <a:off x="2426335" y="7320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38</xdr:row>
      <xdr:rowOff>0</xdr:rowOff>
    </xdr:from>
    <xdr:to>
      <xdr:col>4</xdr:col>
      <xdr:colOff>198591</xdr:colOff>
      <xdr:row>38</xdr:row>
      <xdr:rowOff>104675</xdr:rowOff>
    </xdr:to>
    <xdr:sp>
      <xdr:nvSpPr>
        <xdr:cNvPr id="121" name="rect"/>
        <xdr:cNvSpPr/>
      </xdr:nvSpPr>
      <xdr:spPr>
        <a:xfrm>
          <a:off x="2426335" y="7320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38</xdr:row>
      <xdr:rowOff>0</xdr:rowOff>
    </xdr:from>
    <xdr:to>
      <xdr:col>4</xdr:col>
      <xdr:colOff>198591</xdr:colOff>
      <xdr:row>38</xdr:row>
      <xdr:rowOff>104675</xdr:rowOff>
    </xdr:to>
    <xdr:sp>
      <xdr:nvSpPr>
        <xdr:cNvPr id="122" name="rect"/>
        <xdr:cNvSpPr/>
      </xdr:nvSpPr>
      <xdr:spPr>
        <a:xfrm>
          <a:off x="2426335" y="7320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38</xdr:row>
      <xdr:rowOff>0</xdr:rowOff>
    </xdr:from>
    <xdr:to>
      <xdr:col>4</xdr:col>
      <xdr:colOff>198591</xdr:colOff>
      <xdr:row>38</xdr:row>
      <xdr:rowOff>104675</xdr:rowOff>
    </xdr:to>
    <xdr:sp>
      <xdr:nvSpPr>
        <xdr:cNvPr id="123" name="rect"/>
        <xdr:cNvSpPr/>
      </xdr:nvSpPr>
      <xdr:spPr>
        <a:xfrm>
          <a:off x="2426335" y="7320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38</xdr:row>
      <xdr:rowOff>0</xdr:rowOff>
    </xdr:from>
    <xdr:to>
      <xdr:col>4</xdr:col>
      <xdr:colOff>198591</xdr:colOff>
      <xdr:row>38</xdr:row>
      <xdr:rowOff>104675</xdr:rowOff>
    </xdr:to>
    <xdr:sp>
      <xdr:nvSpPr>
        <xdr:cNvPr id="124" name="rect"/>
        <xdr:cNvSpPr/>
      </xdr:nvSpPr>
      <xdr:spPr>
        <a:xfrm>
          <a:off x="2426335" y="7320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38</xdr:row>
      <xdr:rowOff>0</xdr:rowOff>
    </xdr:from>
    <xdr:to>
      <xdr:col>4</xdr:col>
      <xdr:colOff>198591</xdr:colOff>
      <xdr:row>38</xdr:row>
      <xdr:rowOff>104675</xdr:rowOff>
    </xdr:to>
    <xdr:sp>
      <xdr:nvSpPr>
        <xdr:cNvPr id="125" name="rect"/>
        <xdr:cNvSpPr/>
      </xdr:nvSpPr>
      <xdr:spPr>
        <a:xfrm>
          <a:off x="2426335" y="7320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38</xdr:row>
      <xdr:rowOff>0</xdr:rowOff>
    </xdr:from>
    <xdr:to>
      <xdr:col>4</xdr:col>
      <xdr:colOff>198591</xdr:colOff>
      <xdr:row>38</xdr:row>
      <xdr:rowOff>104675</xdr:rowOff>
    </xdr:to>
    <xdr:sp>
      <xdr:nvSpPr>
        <xdr:cNvPr id="126" name="rect"/>
        <xdr:cNvSpPr/>
      </xdr:nvSpPr>
      <xdr:spPr>
        <a:xfrm>
          <a:off x="2426335" y="7320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38</xdr:row>
      <xdr:rowOff>0</xdr:rowOff>
    </xdr:from>
    <xdr:to>
      <xdr:col>4</xdr:col>
      <xdr:colOff>198591</xdr:colOff>
      <xdr:row>38</xdr:row>
      <xdr:rowOff>104675</xdr:rowOff>
    </xdr:to>
    <xdr:sp>
      <xdr:nvSpPr>
        <xdr:cNvPr id="127" name="rect"/>
        <xdr:cNvSpPr/>
      </xdr:nvSpPr>
      <xdr:spPr>
        <a:xfrm>
          <a:off x="2426335" y="7320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38</xdr:row>
      <xdr:rowOff>0</xdr:rowOff>
    </xdr:from>
    <xdr:to>
      <xdr:col>4</xdr:col>
      <xdr:colOff>198591</xdr:colOff>
      <xdr:row>38</xdr:row>
      <xdr:rowOff>104675</xdr:rowOff>
    </xdr:to>
    <xdr:sp>
      <xdr:nvSpPr>
        <xdr:cNvPr id="128" name="rect"/>
        <xdr:cNvSpPr/>
      </xdr:nvSpPr>
      <xdr:spPr>
        <a:xfrm>
          <a:off x="2426335" y="7320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38</xdr:row>
      <xdr:rowOff>0</xdr:rowOff>
    </xdr:from>
    <xdr:to>
      <xdr:col>4</xdr:col>
      <xdr:colOff>198591</xdr:colOff>
      <xdr:row>38</xdr:row>
      <xdr:rowOff>104675</xdr:rowOff>
    </xdr:to>
    <xdr:sp>
      <xdr:nvSpPr>
        <xdr:cNvPr id="129" name="rect"/>
        <xdr:cNvSpPr/>
      </xdr:nvSpPr>
      <xdr:spPr>
        <a:xfrm>
          <a:off x="2426335" y="7320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38</xdr:row>
      <xdr:rowOff>0</xdr:rowOff>
    </xdr:from>
    <xdr:to>
      <xdr:col>4</xdr:col>
      <xdr:colOff>198591</xdr:colOff>
      <xdr:row>38</xdr:row>
      <xdr:rowOff>104675</xdr:rowOff>
    </xdr:to>
    <xdr:sp>
      <xdr:nvSpPr>
        <xdr:cNvPr id="130" name="rect"/>
        <xdr:cNvSpPr/>
      </xdr:nvSpPr>
      <xdr:spPr>
        <a:xfrm>
          <a:off x="2426335" y="7320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38</xdr:row>
      <xdr:rowOff>0</xdr:rowOff>
    </xdr:from>
    <xdr:to>
      <xdr:col>4</xdr:col>
      <xdr:colOff>198591</xdr:colOff>
      <xdr:row>38</xdr:row>
      <xdr:rowOff>104675</xdr:rowOff>
    </xdr:to>
    <xdr:sp>
      <xdr:nvSpPr>
        <xdr:cNvPr id="131" name="rect"/>
        <xdr:cNvSpPr/>
      </xdr:nvSpPr>
      <xdr:spPr>
        <a:xfrm>
          <a:off x="2426335" y="7320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38</xdr:row>
      <xdr:rowOff>0</xdr:rowOff>
    </xdr:from>
    <xdr:to>
      <xdr:col>4</xdr:col>
      <xdr:colOff>198591</xdr:colOff>
      <xdr:row>38</xdr:row>
      <xdr:rowOff>104675</xdr:rowOff>
    </xdr:to>
    <xdr:sp>
      <xdr:nvSpPr>
        <xdr:cNvPr id="132" name="rect"/>
        <xdr:cNvSpPr/>
      </xdr:nvSpPr>
      <xdr:spPr>
        <a:xfrm>
          <a:off x="2426335" y="7320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38</xdr:row>
      <xdr:rowOff>0</xdr:rowOff>
    </xdr:from>
    <xdr:to>
      <xdr:col>4</xdr:col>
      <xdr:colOff>198591</xdr:colOff>
      <xdr:row>38</xdr:row>
      <xdr:rowOff>104675</xdr:rowOff>
    </xdr:to>
    <xdr:sp>
      <xdr:nvSpPr>
        <xdr:cNvPr id="133" name="rect"/>
        <xdr:cNvSpPr/>
      </xdr:nvSpPr>
      <xdr:spPr>
        <a:xfrm>
          <a:off x="2426335" y="7320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38</xdr:row>
      <xdr:rowOff>0</xdr:rowOff>
    </xdr:from>
    <xdr:to>
      <xdr:col>4</xdr:col>
      <xdr:colOff>198591</xdr:colOff>
      <xdr:row>38</xdr:row>
      <xdr:rowOff>104675</xdr:rowOff>
    </xdr:to>
    <xdr:sp>
      <xdr:nvSpPr>
        <xdr:cNvPr id="134" name="rect"/>
        <xdr:cNvSpPr/>
      </xdr:nvSpPr>
      <xdr:spPr>
        <a:xfrm>
          <a:off x="2426335" y="7320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38</xdr:row>
      <xdr:rowOff>0</xdr:rowOff>
    </xdr:from>
    <xdr:to>
      <xdr:col>4</xdr:col>
      <xdr:colOff>198591</xdr:colOff>
      <xdr:row>38</xdr:row>
      <xdr:rowOff>104675</xdr:rowOff>
    </xdr:to>
    <xdr:sp>
      <xdr:nvSpPr>
        <xdr:cNvPr id="135" name="rect"/>
        <xdr:cNvSpPr/>
      </xdr:nvSpPr>
      <xdr:spPr>
        <a:xfrm>
          <a:off x="2426335" y="7320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38</xdr:row>
      <xdr:rowOff>0</xdr:rowOff>
    </xdr:from>
    <xdr:to>
      <xdr:col>4</xdr:col>
      <xdr:colOff>198591</xdr:colOff>
      <xdr:row>38</xdr:row>
      <xdr:rowOff>104675</xdr:rowOff>
    </xdr:to>
    <xdr:sp>
      <xdr:nvSpPr>
        <xdr:cNvPr id="136" name="rect"/>
        <xdr:cNvSpPr/>
      </xdr:nvSpPr>
      <xdr:spPr>
        <a:xfrm>
          <a:off x="2426335" y="7320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38</xdr:row>
      <xdr:rowOff>0</xdr:rowOff>
    </xdr:from>
    <xdr:to>
      <xdr:col>4</xdr:col>
      <xdr:colOff>198591</xdr:colOff>
      <xdr:row>38</xdr:row>
      <xdr:rowOff>104675</xdr:rowOff>
    </xdr:to>
    <xdr:sp>
      <xdr:nvSpPr>
        <xdr:cNvPr id="137" name="rect"/>
        <xdr:cNvSpPr/>
      </xdr:nvSpPr>
      <xdr:spPr>
        <a:xfrm>
          <a:off x="2426335" y="7320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38</xdr:row>
      <xdr:rowOff>0</xdr:rowOff>
    </xdr:from>
    <xdr:to>
      <xdr:col>4</xdr:col>
      <xdr:colOff>198591</xdr:colOff>
      <xdr:row>38</xdr:row>
      <xdr:rowOff>104675</xdr:rowOff>
    </xdr:to>
    <xdr:sp>
      <xdr:nvSpPr>
        <xdr:cNvPr id="138" name="rect"/>
        <xdr:cNvSpPr/>
      </xdr:nvSpPr>
      <xdr:spPr>
        <a:xfrm>
          <a:off x="2426335" y="7320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38</xdr:row>
      <xdr:rowOff>0</xdr:rowOff>
    </xdr:from>
    <xdr:to>
      <xdr:col>4</xdr:col>
      <xdr:colOff>198591</xdr:colOff>
      <xdr:row>38</xdr:row>
      <xdr:rowOff>104675</xdr:rowOff>
    </xdr:to>
    <xdr:sp>
      <xdr:nvSpPr>
        <xdr:cNvPr id="139" name="rect"/>
        <xdr:cNvSpPr/>
      </xdr:nvSpPr>
      <xdr:spPr>
        <a:xfrm>
          <a:off x="2426335" y="7320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38</xdr:row>
      <xdr:rowOff>0</xdr:rowOff>
    </xdr:from>
    <xdr:to>
      <xdr:col>4</xdr:col>
      <xdr:colOff>198591</xdr:colOff>
      <xdr:row>38</xdr:row>
      <xdr:rowOff>104675</xdr:rowOff>
    </xdr:to>
    <xdr:sp>
      <xdr:nvSpPr>
        <xdr:cNvPr id="140" name="rect"/>
        <xdr:cNvSpPr/>
      </xdr:nvSpPr>
      <xdr:spPr>
        <a:xfrm>
          <a:off x="2426335" y="7320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38</xdr:row>
      <xdr:rowOff>0</xdr:rowOff>
    </xdr:from>
    <xdr:to>
      <xdr:col>4</xdr:col>
      <xdr:colOff>198591</xdr:colOff>
      <xdr:row>38</xdr:row>
      <xdr:rowOff>104675</xdr:rowOff>
    </xdr:to>
    <xdr:sp>
      <xdr:nvSpPr>
        <xdr:cNvPr id="141" name="rect"/>
        <xdr:cNvSpPr/>
      </xdr:nvSpPr>
      <xdr:spPr>
        <a:xfrm>
          <a:off x="2426335" y="7320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38</xdr:row>
      <xdr:rowOff>0</xdr:rowOff>
    </xdr:from>
    <xdr:to>
      <xdr:col>4</xdr:col>
      <xdr:colOff>198591</xdr:colOff>
      <xdr:row>38</xdr:row>
      <xdr:rowOff>104675</xdr:rowOff>
    </xdr:to>
    <xdr:sp>
      <xdr:nvSpPr>
        <xdr:cNvPr id="142" name="rect"/>
        <xdr:cNvSpPr/>
      </xdr:nvSpPr>
      <xdr:spPr>
        <a:xfrm>
          <a:off x="2426335" y="7320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38</xdr:row>
      <xdr:rowOff>0</xdr:rowOff>
    </xdr:from>
    <xdr:to>
      <xdr:col>4</xdr:col>
      <xdr:colOff>198591</xdr:colOff>
      <xdr:row>38</xdr:row>
      <xdr:rowOff>104675</xdr:rowOff>
    </xdr:to>
    <xdr:sp>
      <xdr:nvSpPr>
        <xdr:cNvPr id="143" name="rect"/>
        <xdr:cNvSpPr/>
      </xdr:nvSpPr>
      <xdr:spPr>
        <a:xfrm>
          <a:off x="2426335" y="7320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38</xdr:row>
      <xdr:rowOff>0</xdr:rowOff>
    </xdr:from>
    <xdr:to>
      <xdr:col>4</xdr:col>
      <xdr:colOff>198591</xdr:colOff>
      <xdr:row>38</xdr:row>
      <xdr:rowOff>104675</xdr:rowOff>
    </xdr:to>
    <xdr:sp>
      <xdr:nvSpPr>
        <xdr:cNvPr id="144" name="rect"/>
        <xdr:cNvSpPr/>
      </xdr:nvSpPr>
      <xdr:spPr>
        <a:xfrm>
          <a:off x="2426335" y="7320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38</xdr:row>
      <xdr:rowOff>0</xdr:rowOff>
    </xdr:from>
    <xdr:to>
      <xdr:col>4</xdr:col>
      <xdr:colOff>198591</xdr:colOff>
      <xdr:row>38</xdr:row>
      <xdr:rowOff>104675</xdr:rowOff>
    </xdr:to>
    <xdr:sp>
      <xdr:nvSpPr>
        <xdr:cNvPr id="145" name="rect"/>
        <xdr:cNvSpPr/>
      </xdr:nvSpPr>
      <xdr:spPr>
        <a:xfrm>
          <a:off x="2426335" y="7320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38</xdr:row>
      <xdr:rowOff>0</xdr:rowOff>
    </xdr:from>
    <xdr:to>
      <xdr:col>4</xdr:col>
      <xdr:colOff>198591</xdr:colOff>
      <xdr:row>38</xdr:row>
      <xdr:rowOff>104675</xdr:rowOff>
    </xdr:to>
    <xdr:sp>
      <xdr:nvSpPr>
        <xdr:cNvPr id="146" name="rect"/>
        <xdr:cNvSpPr/>
      </xdr:nvSpPr>
      <xdr:spPr>
        <a:xfrm>
          <a:off x="2426335" y="7320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38</xdr:row>
      <xdr:rowOff>0</xdr:rowOff>
    </xdr:from>
    <xdr:to>
      <xdr:col>4</xdr:col>
      <xdr:colOff>198591</xdr:colOff>
      <xdr:row>38</xdr:row>
      <xdr:rowOff>104675</xdr:rowOff>
    </xdr:to>
    <xdr:sp>
      <xdr:nvSpPr>
        <xdr:cNvPr id="147" name="rect"/>
        <xdr:cNvSpPr/>
      </xdr:nvSpPr>
      <xdr:spPr>
        <a:xfrm>
          <a:off x="2426335" y="7320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38</xdr:row>
      <xdr:rowOff>0</xdr:rowOff>
    </xdr:from>
    <xdr:to>
      <xdr:col>4</xdr:col>
      <xdr:colOff>198591</xdr:colOff>
      <xdr:row>38</xdr:row>
      <xdr:rowOff>104675</xdr:rowOff>
    </xdr:to>
    <xdr:sp>
      <xdr:nvSpPr>
        <xdr:cNvPr id="148" name="rect"/>
        <xdr:cNvSpPr/>
      </xdr:nvSpPr>
      <xdr:spPr>
        <a:xfrm>
          <a:off x="2426335" y="7320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38</xdr:row>
      <xdr:rowOff>0</xdr:rowOff>
    </xdr:from>
    <xdr:to>
      <xdr:col>4</xdr:col>
      <xdr:colOff>198591</xdr:colOff>
      <xdr:row>38</xdr:row>
      <xdr:rowOff>104675</xdr:rowOff>
    </xdr:to>
    <xdr:sp>
      <xdr:nvSpPr>
        <xdr:cNvPr id="149" name="rect"/>
        <xdr:cNvSpPr/>
      </xdr:nvSpPr>
      <xdr:spPr>
        <a:xfrm>
          <a:off x="2426335" y="7320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38</xdr:row>
      <xdr:rowOff>0</xdr:rowOff>
    </xdr:from>
    <xdr:to>
      <xdr:col>4</xdr:col>
      <xdr:colOff>198591</xdr:colOff>
      <xdr:row>38</xdr:row>
      <xdr:rowOff>104675</xdr:rowOff>
    </xdr:to>
    <xdr:sp>
      <xdr:nvSpPr>
        <xdr:cNvPr id="150" name="rect"/>
        <xdr:cNvSpPr/>
      </xdr:nvSpPr>
      <xdr:spPr>
        <a:xfrm>
          <a:off x="2426335" y="7320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38</xdr:row>
      <xdr:rowOff>0</xdr:rowOff>
    </xdr:from>
    <xdr:to>
      <xdr:col>4</xdr:col>
      <xdr:colOff>198591</xdr:colOff>
      <xdr:row>38</xdr:row>
      <xdr:rowOff>104675</xdr:rowOff>
    </xdr:to>
    <xdr:sp>
      <xdr:nvSpPr>
        <xdr:cNvPr id="151" name="rect"/>
        <xdr:cNvSpPr/>
      </xdr:nvSpPr>
      <xdr:spPr>
        <a:xfrm>
          <a:off x="2426335" y="7320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38</xdr:row>
      <xdr:rowOff>0</xdr:rowOff>
    </xdr:from>
    <xdr:to>
      <xdr:col>4</xdr:col>
      <xdr:colOff>198591</xdr:colOff>
      <xdr:row>38</xdr:row>
      <xdr:rowOff>104675</xdr:rowOff>
    </xdr:to>
    <xdr:sp>
      <xdr:nvSpPr>
        <xdr:cNvPr id="152" name="rect"/>
        <xdr:cNvSpPr/>
      </xdr:nvSpPr>
      <xdr:spPr>
        <a:xfrm>
          <a:off x="2426335" y="7320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38</xdr:row>
      <xdr:rowOff>0</xdr:rowOff>
    </xdr:from>
    <xdr:to>
      <xdr:col>4</xdr:col>
      <xdr:colOff>198591</xdr:colOff>
      <xdr:row>38</xdr:row>
      <xdr:rowOff>104675</xdr:rowOff>
    </xdr:to>
    <xdr:sp>
      <xdr:nvSpPr>
        <xdr:cNvPr id="153" name="rect"/>
        <xdr:cNvSpPr/>
      </xdr:nvSpPr>
      <xdr:spPr>
        <a:xfrm>
          <a:off x="2426335" y="7320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38</xdr:row>
      <xdr:rowOff>0</xdr:rowOff>
    </xdr:from>
    <xdr:to>
      <xdr:col>4</xdr:col>
      <xdr:colOff>198591</xdr:colOff>
      <xdr:row>38</xdr:row>
      <xdr:rowOff>104675</xdr:rowOff>
    </xdr:to>
    <xdr:sp>
      <xdr:nvSpPr>
        <xdr:cNvPr id="154" name="rect"/>
        <xdr:cNvSpPr/>
      </xdr:nvSpPr>
      <xdr:spPr>
        <a:xfrm>
          <a:off x="2426335" y="7320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38</xdr:row>
      <xdr:rowOff>0</xdr:rowOff>
    </xdr:from>
    <xdr:to>
      <xdr:col>4</xdr:col>
      <xdr:colOff>198591</xdr:colOff>
      <xdr:row>38</xdr:row>
      <xdr:rowOff>104675</xdr:rowOff>
    </xdr:to>
    <xdr:sp>
      <xdr:nvSpPr>
        <xdr:cNvPr id="155" name="rect"/>
        <xdr:cNvSpPr/>
      </xdr:nvSpPr>
      <xdr:spPr>
        <a:xfrm>
          <a:off x="2426335" y="7320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38</xdr:row>
      <xdr:rowOff>0</xdr:rowOff>
    </xdr:from>
    <xdr:to>
      <xdr:col>4</xdr:col>
      <xdr:colOff>198591</xdr:colOff>
      <xdr:row>38</xdr:row>
      <xdr:rowOff>104675</xdr:rowOff>
    </xdr:to>
    <xdr:sp>
      <xdr:nvSpPr>
        <xdr:cNvPr id="156" name="rect"/>
        <xdr:cNvSpPr/>
      </xdr:nvSpPr>
      <xdr:spPr>
        <a:xfrm>
          <a:off x="2426335" y="7320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38</xdr:row>
      <xdr:rowOff>0</xdr:rowOff>
    </xdr:from>
    <xdr:to>
      <xdr:col>4</xdr:col>
      <xdr:colOff>198591</xdr:colOff>
      <xdr:row>38</xdr:row>
      <xdr:rowOff>104675</xdr:rowOff>
    </xdr:to>
    <xdr:sp>
      <xdr:nvSpPr>
        <xdr:cNvPr id="157" name="rect"/>
        <xdr:cNvSpPr/>
      </xdr:nvSpPr>
      <xdr:spPr>
        <a:xfrm>
          <a:off x="2426335" y="7320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38</xdr:row>
      <xdr:rowOff>0</xdr:rowOff>
    </xdr:from>
    <xdr:to>
      <xdr:col>4</xdr:col>
      <xdr:colOff>198591</xdr:colOff>
      <xdr:row>38</xdr:row>
      <xdr:rowOff>104675</xdr:rowOff>
    </xdr:to>
    <xdr:sp>
      <xdr:nvSpPr>
        <xdr:cNvPr id="158" name="rect"/>
        <xdr:cNvSpPr/>
      </xdr:nvSpPr>
      <xdr:spPr>
        <a:xfrm>
          <a:off x="2426335" y="7320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38</xdr:row>
      <xdr:rowOff>0</xdr:rowOff>
    </xdr:from>
    <xdr:to>
      <xdr:col>4</xdr:col>
      <xdr:colOff>198591</xdr:colOff>
      <xdr:row>38</xdr:row>
      <xdr:rowOff>104675</xdr:rowOff>
    </xdr:to>
    <xdr:sp>
      <xdr:nvSpPr>
        <xdr:cNvPr id="159" name="rect"/>
        <xdr:cNvSpPr/>
      </xdr:nvSpPr>
      <xdr:spPr>
        <a:xfrm>
          <a:off x="2426335" y="7320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38</xdr:row>
      <xdr:rowOff>0</xdr:rowOff>
    </xdr:from>
    <xdr:to>
      <xdr:col>4</xdr:col>
      <xdr:colOff>198591</xdr:colOff>
      <xdr:row>38</xdr:row>
      <xdr:rowOff>104675</xdr:rowOff>
    </xdr:to>
    <xdr:sp>
      <xdr:nvSpPr>
        <xdr:cNvPr id="160" name="rect"/>
        <xdr:cNvSpPr/>
      </xdr:nvSpPr>
      <xdr:spPr>
        <a:xfrm>
          <a:off x="2426335" y="7320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38</xdr:row>
      <xdr:rowOff>0</xdr:rowOff>
    </xdr:from>
    <xdr:to>
      <xdr:col>4</xdr:col>
      <xdr:colOff>198591</xdr:colOff>
      <xdr:row>38</xdr:row>
      <xdr:rowOff>104675</xdr:rowOff>
    </xdr:to>
    <xdr:sp>
      <xdr:nvSpPr>
        <xdr:cNvPr id="161" name="rect"/>
        <xdr:cNvSpPr/>
      </xdr:nvSpPr>
      <xdr:spPr>
        <a:xfrm>
          <a:off x="2426335" y="7320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38</xdr:row>
      <xdr:rowOff>0</xdr:rowOff>
    </xdr:from>
    <xdr:to>
      <xdr:col>4</xdr:col>
      <xdr:colOff>198591</xdr:colOff>
      <xdr:row>38</xdr:row>
      <xdr:rowOff>104675</xdr:rowOff>
    </xdr:to>
    <xdr:sp>
      <xdr:nvSpPr>
        <xdr:cNvPr id="162" name="rect"/>
        <xdr:cNvSpPr/>
      </xdr:nvSpPr>
      <xdr:spPr>
        <a:xfrm>
          <a:off x="2426335" y="7320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38</xdr:row>
      <xdr:rowOff>0</xdr:rowOff>
    </xdr:from>
    <xdr:to>
      <xdr:col>4</xdr:col>
      <xdr:colOff>198591</xdr:colOff>
      <xdr:row>38</xdr:row>
      <xdr:rowOff>104675</xdr:rowOff>
    </xdr:to>
    <xdr:sp>
      <xdr:nvSpPr>
        <xdr:cNvPr id="163" name="rect"/>
        <xdr:cNvSpPr/>
      </xdr:nvSpPr>
      <xdr:spPr>
        <a:xfrm>
          <a:off x="2426335" y="7320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38</xdr:row>
      <xdr:rowOff>0</xdr:rowOff>
    </xdr:from>
    <xdr:to>
      <xdr:col>4</xdr:col>
      <xdr:colOff>198591</xdr:colOff>
      <xdr:row>38</xdr:row>
      <xdr:rowOff>104675</xdr:rowOff>
    </xdr:to>
    <xdr:sp>
      <xdr:nvSpPr>
        <xdr:cNvPr id="164" name="rect"/>
        <xdr:cNvSpPr/>
      </xdr:nvSpPr>
      <xdr:spPr>
        <a:xfrm>
          <a:off x="2426335" y="7320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38</xdr:row>
      <xdr:rowOff>0</xdr:rowOff>
    </xdr:from>
    <xdr:to>
      <xdr:col>4</xdr:col>
      <xdr:colOff>198591</xdr:colOff>
      <xdr:row>38</xdr:row>
      <xdr:rowOff>104675</xdr:rowOff>
    </xdr:to>
    <xdr:sp>
      <xdr:nvSpPr>
        <xdr:cNvPr id="165" name="rect"/>
        <xdr:cNvSpPr/>
      </xdr:nvSpPr>
      <xdr:spPr>
        <a:xfrm>
          <a:off x="2426335" y="7320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38</xdr:row>
      <xdr:rowOff>0</xdr:rowOff>
    </xdr:from>
    <xdr:to>
      <xdr:col>4</xdr:col>
      <xdr:colOff>198591</xdr:colOff>
      <xdr:row>38</xdr:row>
      <xdr:rowOff>104675</xdr:rowOff>
    </xdr:to>
    <xdr:sp>
      <xdr:nvSpPr>
        <xdr:cNvPr id="166" name="rect"/>
        <xdr:cNvSpPr/>
      </xdr:nvSpPr>
      <xdr:spPr>
        <a:xfrm>
          <a:off x="2426335" y="7320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38</xdr:row>
      <xdr:rowOff>0</xdr:rowOff>
    </xdr:from>
    <xdr:to>
      <xdr:col>4</xdr:col>
      <xdr:colOff>198591</xdr:colOff>
      <xdr:row>38</xdr:row>
      <xdr:rowOff>104675</xdr:rowOff>
    </xdr:to>
    <xdr:sp>
      <xdr:nvSpPr>
        <xdr:cNvPr id="167" name="rect"/>
        <xdr:cNvSpPr/>
      </xdr:nvSpPr>
      <xdr:spPr>
        <a:xfrm>
          <a:off x="2426335" y="7320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38</xdr:row>
      <xdr:rowOff>0</xdr:rowOff>
    </xdr:from>
    <xdr:to>
      <xdr:col>4</xdr:col>
      <xdr:colOff>198591</xdr:colOff>
      <xdr:row>38</xdr:row>
      <xdr:rowOff>104675</xdr:rowOff>
    </xdr:to>
    <xdr:sp>
      <xdr:nvSpPr>
        <xdr:cNvPr id="168" name="rect"/>
        <xdr:cNvSpPr/>
      </xdr:nvSpPr>
      <xdr:spPr>
        <a:xfrm>
          <a:off x="2426335" y="7320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38</xdr:row>
      <xdr:rowOff>0</xdr:rowOff>
    </xdr:from>
    <xdr:to>
      <xdr:col>4</xdr:col>
      <xdr:colOff>198591</xdr:colOff>
      <xdr:row>38</xdr:row>
      <xdr:rowOff>104675</xdr:rowOff>
    </xdr:to>
    <xdr:sp>
      <xdr:nvSpPr>
        <xdr:cNvPr id="169" name="rect"/>
        <xdr:cNvSpPr/>
      </xdr:nvSpPr>
      <xdr:spPr>
        <a:xfrm>
          <a:off x="2426335" y="7320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52</xdr:row>
      <xdr:rowOff>0</xdr:rowOff>
    </xdr:from>
    <xdr:to>
      <xdr:col>5</xdr:col>
      <xdr:colOff>198591</xdr:colOff>
      <xdr:row>52</xdr:row>
      <xdr:rowOff>104675</xdr:rowOff>
    </xdr:to>
    <xdr:sp>
      <xdr:nvSpPr>
        <xdr:cNvPr id="170" name="rect"/>
        <xdr:cNvSpPr/>
      </xdr:nvSpPr>
      <xdr:spPr>
        <a:xfrm>
          <a:off x="2997835" y="103454200"/>
          <a:ext cx="3371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52</xdr:row>
      <xdr:rowOff>0</xdr:rowOff>
    </xdr:from>
    <xdr:to>
      <xdr:col>5</xdr:col>
      <xdr:colOff>198591</xdr:colOff>
      <xdr:row>52</xdr:row>
      <xdr:rowOff>104675</xdr:rowOff>
    </xdr:to>
    <xdr:sp>
      <xdr:nvSpPr>
        <xdr:cNvPr id="171" name="rect"/>
        <xdr:cNvSpPr/>
      </xdr:nvSpPr>
      <xdr:spPr>
        <a:xfrm>
          <a:off x="2997835" y="103454200"/>
          <a:ext cx="3371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52</xdr:row>
      <xdr:rowOff>0</xdr:rowOff>
    </xdr:from>
    <xdr:to>
      <xdr:col>5</xdr:col>
      <xdr:colOff>198591</xdr:colOff>
      <xdr:row>52</xdr:row>
      <xdr:rowOff>104675</xdr:rowOff>
    </xdr:to>
    <xdr:sp>
      <xdr:nvSpPr>
        <xdr:cNvPr id="172" name="rect"/>
        <xdr:cNvSpPr/>
      </xdr:nvSpPr>
      <xdr:spPr>
        <a:xfrm>
          <a:off x="2997835" y="103454200"/>
          <a:ext cx="3371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52</xdr:row>
      <xdr:rowOff>0</xdr:rowOff>
    </xdr:from>
    <xdr:to>
      <xdr:col>5</xdr:col>
      <xdr:colOff>198591</xdr:colOff>
      <xdr:row>52</xdr:row>
      <xdr:rowOff>104675</xdr:rowOff>
    </xdr:to>
    <xdr:sp>
      <xdr:nvSpPr>
        <xdr:cNvPr id="173" name="rect"/>
        <xdr:cNvSpPr/>
      </xdr:nvSpPr>
      <xdr:spPr>
        <a:xfrm>
          <a:off x="2997835" y="103454200"/>
          <a:ext cx="3371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52</xdr:row>
      <xdr:rowOff>0</xdr:rowOff>
    </xdr:from>
    <xdr:to>
      <xdr:col>5</xdr:col>
      <xdr:colOff>198591</xdr:colOff>
      <xdr:row>52</xdr:row>
      <xdr:rowOff>104675</xdr:rowOff>
    </xdr:to>
    <xdr:sp>
      <xdr:nvSpPr>
        <xdr:cNvPr id="174" name="rect"/>
        <xdr:cNvSpPr/>
      </xdr:nvSpPr>
      <xdr:spPr>
        <a:xfrm>
          <a:off x="2997835" y="103454200"/>
          <a:ext cx="3371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52</xdr:row>
      <xdr:rowOff>0</xdr:rowOff>
    </xdr:from>
    <xdr:to>
      <xdr:col>5</xdr:col>
      <xdr:colOff>198591</xdr:colOff>
      <xdr:row>52</xdr:row>
      <xdr:rowOff>104675</xdr:rowOff>
    </xdr:to>
    <xdr:sp>
      <xdr:nvSpPr>
        <xdr:cNvPr id="175" name="rect"/>
        <xdr:cNvSpPr/>
      </xdr:nvSpPr>
      <xdr:spPr>
        <a:xfrm>
          <a:off x="2997835" y="103454200"/>
          <a:ext cx="3371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52</xdr:row>
      <xdr:rowOff>0</xdr:rowOff>
    </xdr:from>
    <xdr:to>
      <xdr:col>5</xdr:col>
      <xdr:colOff>198591</xdr:colOff>
      <xdr:row>52</xdr:row>
      <xdr:rowOff>104675</xdr:rowOff>
    </xdr:to>
    <xdr:sp>
      <xdr:nvSpPr>
        <xdr:cNvPr id="176" name="rect"/>
        <xdr:cNvSpPr/>
      </xdr:nvSpPr>
      <xdr:spPr>
        <a:xfrm>
          <a:off x="2997835" y="103454200"/>
          <a:ext cx="3371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52</xdr:row>
      <xdr:rowOff>0</xdr:rowOff>
    </xdr:from>
    <xdr:to>
      <xdr:col>5</xdr:col>
      <xdr:colOff>198591</xdr:colOff>
      <xdr:row>52</xdr:row>
      <xdr:rowOff>104675</xdr:rowOff>
    </xdr:to>
    <xdr:sp>
      <xdr:nvSpPr>
        <xdr:cNvPr id="177" name="rect"/>
        <xdr:cNvSpPr/>
      </xdr:nvSpPr>
      <xdr:spPr>
        <a:xfrm>
          <a:off x="2997835" y="103454200"/>
          <a:ext cx="3371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52</xdr:row>
      <xdr:rowOff>0</xdr:rowOff>
    </xdr:from>
    <xdr:to>
      <xdr:col>5</xdr:col>
      <xdr:colOff>198591</xdr:colOff>
      <xdr:row>52</xdr:row>
      <xdr:rowOff>104675</xdr:rowOff>
    </xdr:to>
    <xdr:sp>
      <xdr:nvSpPr>
        <xdr:cNvPr id="178" name="rect"/>
        <xdr:cNvSpPr/>
      </xdr:nvSpPr>
      <xdr:spPr>
        <a:xfrm>
          <a:off x="2997835" y="103454200"/>
          <a:ext cx="3371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52</xdr:row>
      <xdr:rowOff>0</xdr:rowOff>
    </xdr:from>
    <xdr:to>
      <xdr:col>5</xdr:col>
      <xdr:colOff>198591</xdr:colOff>
      <xdr:row>52</xdr:row>
      <xdr:rowOff>104675</xdr:rowOff>
    </xdr:to>
    <xdr:sp>
      <xdr:nvSpPr>
        <xdr:cNvPr id="179" name="rect"/>
        <xdr:cNvSpPr/>
      </xdr:nvSpPr>
      <xdr:spPr>
        <a:xfrm>
          <a:off x="2997835" y="103454200"/>
          <a:ext cx="3371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52</xdr:row>
      <xdr:rowOff>0</xdr:rowOff>
    </xdr:from>
    <xdr:to>
      <xdr:col>5</xdr:col>
      <xdr:colOff>198591</xdr:colOff>
      <xdr:row>52</xdr:row>
      <xdr:rowOff>104675</xdr:rowOff>
    </xdr:to>
    <xdr:sp>
      <xdr:nvSpPr>
        <xdr:cNvPr id="180" name="rect"/>
        <xdr:cNvSpPr/>
      </xdr:nvSpPr>
      <xdr:spPr>
        <a:xfrm>
          <a:off x="2997835" y="103454200"/>
          <a:ext cx="3371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52</xdr:row>
      <xdr:rowOff>0</xdr:rowOff>
    </xdr:from>
    <xdr:to>
      <xdr:col>5</xdr:col>
      <xdr:colOff>198591</xdr:colOff>
      <xdr:row>52</xdr:row>
      <xdr:rowOff>104675</xdr:rowOff>
    </xdr:to>
    <xdr:sp>
      <xdr:nvSpPr>
        <xdr:cNvPr id="181" name="rect"/>
        <xdr:cNvSpPr/>
      </xdr:nvSpPr>
      <xdr:spPr>
        <a:xfrm>
          <a:off x="2997835" y="103454200"/>
          <a:ext cx="3371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52</xdr:row>
      <xdr:rowOff>0</xdr:rowOff>
    </xdr:from>
    <xdr:to>
      <xdr:col>5</xdr:col>
      <xdr:colOff>198591</xdr:colOff>
      <xdr:row>52</xdr:row>
      <xdr:rowOff>104675</xdr:rowOff>
    </xdr:to>
    <xdr:sp>
      <xdr:nvSpPr>
        <xdr:cNvPr id="182" name="rect"/>
        <xdr:cNvSpPr/>
      </xdr:nvSpPr>
      <xdr:spPr>
        <a:xfrm>
          <a:off x="2997835" y="103454200"/>
          <a:ext cx="3371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52</xdr:row>
      <xdr:rowOff>0</xdr:rowOff>
    </xdr:from>
    <xdr:to>
      <xdr:col>5</xdr:col>
      <xdr:colOff>198591</xdr:colOff>
      <xdr:row>52</xdr:row>
      <xdr:rowOff>104675</xdr:rowOff>
    </xdr:to>
    <xdr:sp>
      <xdr:nvSpPr>
        <xdr:cNvPr id="183" name="rect"/>
        <xdr:cNvSpPr/>
      </xdr:nvSpPr>
      <xdr:spPr>
        <a:xfrm>
          <a:off x="2997835" y="103454200"/>
          <a:ext cx="3371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21</xdr:row>
      <xdr:rowOff>0</xdr:rowOff>
    </xdr:from>
    <xdr:to>
      <xdr:col>5</xdr:col>
      <xdr:colOff>198120</xdr:colOff>
      <xdr:row>21</xdr:row>
      <xdr:rowOff>2540000</xdr:rowOff>
    </xdr:to>
    <xdr:sp>
      <xdr:nvSpPr>
        <xdr:cNvPr id="58" name="rect"/>
        <xdr:cNvSpPr/>
      </xdr:nvSpPr>
      <xdr:spPr>
        <a:xfrm>
          <a:off x="2997835" y="35064700"/>
          <a:ext cx="337185"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21</xdr:row>
      <xdr:rowOff>0</xdr:rowOff>
    </xdr:from>
    <xdr:to>
      <xdr:col>5</xdr:col>
      <xdr:colOff>198120</xdr:colOff>
      <xdr:row>21</xdr:row>
      <xdr:rowOff>2540000</xdr:rowOff>
    </xdr:to>
    <xdr:sp>
      <xdr:nvSpPr>
        <xdr:cNvPr id="59" name="rect"/>
        <xdr:cNvSpPr/>
      </xdr:nvSpPr>
      <xdr:spPr>
        <a:xfrm>
          <a:off x="2997835" y="35064700"/>
          <a:ext cx="337185"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21</xdr:row>
      <xdr:rowOff>0</xdr:rowOff>
    </xdr:from>
    <xdr:to>
      <xdr:col>5</xdr:col>
      <xdr:colOff>198120</xdr:colOff>
      <xdr:row>21</xdr:row>
      <xdr:rowOff>2540000</xdr:rowOff>
    </xdr:to>
    <xdr:sp>
      <xdr:nvSpPr>
        <xdr:cNvPr id="60" name="rect"/>
        <xdr:cNvSpPr/>
      </xdr:nvSpPr>
      <xdr:spPr>
        <a:xfrm>
          <a:off x="2997835" y="35064700"/>
          <a:ext cx="337185"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21</xdr:row>
      <xdr:rowOff>0</xdr:rowOff>
    </xdr:from>
    <xdr:to>
      <xdr:col>5</xdr:col>
      <xdr:colOff>198120</xdr:colOff>
      <xdr:row>21</xdr:row>
      <xdr:rowOff>2540000</xdr:rowOff>
    </xdr:to>
    <xdr:sp>
      <xdr:nvSpPr>
        <xdr:cNvPr id="61" name="rect"/>
        <xdr:cNvSpPr/>
      </xdr:nvSpPr>
      <xdr:spPr>
        <a:xfrm>
          <a:off x="2997835" y="35064700"/>
          <a:ext cx="337185"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21</xdr:row>
      <xdr:rowOff>0</xdr:rowOff>
    </xdr:from>
    <xdr:to>
      <xdr:col>5</xdr:col>
      <xdr:colOff>198120</xdr:colOff>
      <xdr:row>21</xdr:row>
      <xdr:rowOff>2540000</xdr:rowOff>
    </xdr:to>
    <xdr:sp>
      <xdr:nvSpPr>
        <xdr:cNvPr id="62" name="rect"/>
        <xdr:cNvSpPr/>
      </xdr:nvSpPr>
      <xdr:spPr>
        <a:xfrm>
          <a:off x="2997835" y="35064700"/>
          <a:ext cx="337185"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21</xdr:row>
      <xdr:rowOff>0</xdr:rowOff>
    </xdr:from>
    <xdr:to>
      <xdr:col>5</xdr:col>
      <xdr:colOff>198120</xdr:colOff>
      <xdr:row>21</xdr:row>
      <xdr:rowOff>2540000</xdr:rowOff>
    </xdr:to>
    <xdr:sp>
      <xdr:nvSpPr>
        <xdr:cNvPr id="63" name="rect"/>
        <xdr:cNvSpPr/>
      </xdr:nvSpPr>
      <xdr:spPr>
        <a:xfrm>
          <a:off x="2997835" y="35064700"/>
          <a:ext cx="337185"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21</xdr:row>
      <xdr:rowOff>0</xdr:rowOff>
    </xdr:from>
    <xdr:to>
      <xdr:col>5</xdr:col>
      <xdr:colOff>198120</xdr:colOff>
      <xdr:row>21</xdr:row>
      <xdr:rowOff>2540000</xdr:rowOff>
    </xdr:to>
    <xdr:sp>
      <xdr:nvSpPr>
        <xdr:cNvPr id="64" name="rect"/>
        <xdr:cNvSpPr/>
      </xdr:nvSpPr>
      <xdr:spPr>
        <a:xfrm>
          <a:off x="2997835" y="35064700"/>
          <a:ext cx="337185"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21</xdr:row>
      <xdr:rowOff>0</xdr:rowOff>
    </xdr:from>
    <xdr:to>
      <xdr:col>5</xdr:col>
      <xdr:colOff>198120</xdr:colOff>
      <xdr:row>21</xdr:row>
      <xdr:rowOff>2540000</xdr:rowOff>
    </xdr:to>
    <xdr:sp>
      <xdr:nvSpPr>
        <xdr:cNvPr id="65" name="rect"/>
        <xdr:cNvSpPr/>
      </xdr:nvSpPr>
      <xdr:spPr>
        <a:xfrm>
          <a:off x="2997835" y="35064700"/>
          <a:ext cx="337185"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21</xdr:row>
      <xdr:rowOff>0</xdr:rowOff>
    </xdr:from>
    <xdr:to>
      <xdr:col>5</xdr:col>
      <xdr:colOff>198120</xdr:colOff>
      <xdr:row>21</xdr:row>
      <xdr:rowOff>2540000</xdr:rowOff>
    </xdr:to>
    <xdr:sp>
      <xdr:nvSpPr>
        <xdr:cNvPr id="66" name="rect"/>
        <xdr:cNvSpPr/>
      </xdr:nvSpPr>
      <xdr:spPr>
        <a:xfrm>
          <a:off x="2997835" y="35064700"/>
          <a:ext cx="337185"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21</xdr:row>
      <xdr:rowOff>0</xdr:rowOff>
    </xdr:from>
    <xdr:to>
      <xdr:col>5</xdr:col>
      <xdr:colOff>198120</xdr:colOff>
      <xdr:row>21</xdr:row>
      <xdr:rowOff>2540000</xdr:rowOff>
    </xdr:to>
    <xdr:sp>
      <xdr:nvSpPr>
        <xdr:cNvPr id="67" name="rect"/>
        <xdr:cNvSpPr/>
      </xdr:nvSpPr>
      <xdr:spPr>
        <a:xfrm>
          <a:off x="2997835" y="35064700"/>
          <a:ext cx="337185"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21</xdr:row>
      <xdr:rowOff>0</xdr:rowOff>
    </xdr:from>
    <xdr:to>
      <xdr:col>5</xdr:col>
      <xdr:colOff>198120</xdr:colOff>
      <xdr:row>21</xdr:row>
      <xdr:rowOff>2540000</xdr:rowOff>
    </xdr:to>
    <xdr:sp>
      <xdr:nvSpPr>
        <xdr:cNvPr id="68" name="rect"/>
        <xdr:cNvSpPr/>
      </xdr:nvSpPr>
      <xdr:spPr>
        <a:xfrm>
          <a:off x="2997835" y="35064700"/>
          <a:ext cx="337185"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21</xdr:row>
      <xdr:rowOff>0</xdr:rowOff>
    </xdr:from>
    <xdr:to>
      <xdr:col>5</xdr:col>
      <xdr:colOff>198120</xdr:colOff>
      <xdr:row>21</xdr:row>
      <xdr:rowOff>2540000</xdr:rowOff>
    </xdr:to>
    <xdr:sp>
      <xdr:nvSpPr>
        <xdr:cNvPr id="69" name="rect"/>
        <xdr:cNvSpPr/>
      </xdr:nvSpPr>
      <xdr:spPr>
        <a:xfrm>
          <a:off x="2997835" y="35064700"/>
          <a:ext cx="337185"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21</xdr:row>
      <xdr:rowOff>0</xdr:rowOff>
    </xdr:from>
    <xdr:to>
      <xdr:col>5</xdr:col>
      <xdr:colOff>198120</xdr:colOff>
      <xdr:row>21</xdr:row>
      <xdr:rowOff>2540000</xdr:rowOff>
    </xdr:to>
    <xdr:sp>
      <xdr:nvSpPr>
        <xdr:cNvPr id="70" name="rect"/>
        <xdr:cNvSpPr/>
      </xdr:nvSpPr>
      <xdr:spPr>
        <a:xfrm>
          <a:off x="2997835" y="35064700"/>
          <a:ext cx="337185"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21</xdr:row>
      <xdr:rowOff>0</xdr:rowOff>
    </xdr:from>
    <xdr:to>
      <xdr:col>5</xdr:col>
      <xdr:colOff>198120</xdr:colOff>
      <xdr:row>21</xdr:row>
      <xdr:rowOff>2540000</xdr:rowOff>
    </xdr:to>
    <xdr:sp>
      <xdr:nvSpPr>
        <xdr:cNvPr id="71" name="rect"/>
        <xdr:cNvSpPr/>
      </xdr:nvSpPr>
      <xdr:spPr>
        <a:xfrm>
          <a:off x="2997835" y="35064700"/>
          <a:ext cx="337185"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21</xdr:row>
      <xdr:rowOff>0</xdr:rowOff>
    </xdr:from>
    <xdr:to>
      <xdr:col>5</xdr:col>
      <xdr:colOff>198120</xdr:colOff>
      <xdr:row>21</xdr:row>
      <xdr:rowOff>2540000</xdr:rowOff>
    </xdr:to>
    <xdr:sp>
      <xdr:nvSpPr>
        <xdr:cNvPr id="72" name="rect"/>
        <xdr:cNvSpPr/>
      </xdr:nvSpPr>
      <xdr:spPr>
        <a:xfrm>
          <a:off x="2997835" y="35064700"/>
          <a:ext cx="337185"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21</xdr:row>
      <xdr:rowOff>0</xdr:rowOff>
    </xdr:from>
    <xdr:to>
      <xdr:col>5</xdr:col>
      <xdr:colOff>198120</xdr:colOff>
      <xdr:row>21</xdr:row>
      <xdr:rowOff>2540000</xdr:rowOff>
    </xdr:to>
    <xdr:sp>
      <xdr:nvSpPr>
        <xdr:cNvPr id="73" name="rect"/>
        <xdr:cNvSpPr/>
      </xdr:nvSpPr>
      <xdr:spPr>
        <a:xfrm>
          <a:off x="2997835" y="35064700"/>
          <a:ext cx="337185"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21</xdr:row>
      <xdr:rowOff>0</xdr:rowOff>
    </xdr:from>
    <xdr:to>
      <xdr:col>5</xdr:col>
      <xdr:colOff>198120</xdr:colOff>
      <xdr:row>21</xdr:row>
      <xdr:rowOff>2540000</xdr:rowOff>
    </xdr:to>
    <xdr:sp>
      <xdr:nvSpPr>
        <xdr:cNvPr id="74" name="rect"/>
        <xdr:cNvSpPr/>
      </xdr:nvSpPr>
      <xdr:spPr>
        <a:xfrm>
          <a:off x="2997835" y="35064700"/>
          <a:ext cx="337185"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21</xdr:row>
      <xdr:rowOff>0</xdr:rowOff>
    </xdr:from>
    <xdr:to>
      <xdr:col>5</xdr:col>
      <xdr:colOff>198120</xdr:colOff>
      <xdr:row>21</xdr:row>
      <xdr:rowOff>2540000</xdr:rowOff>
    </xdr:to>
    <xdr:sp>
      <xdr:nvSpPr>
        <xdr:cNvPr id="75" name="rect"/>
        <xdr:cNvSpPr/>
      </xdr:nvSpPr>
      <xdr:spPr>
        <a:xfrm>
          <a:off x="2997835" y="35064700"/>
          <a:ext cx="337185"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21</xdr:row>
      <xdr:rowOff>0</xdr:rowOff>
    </xdr:from>
    <xdr:to>
      <xdr:col>5</xdr:col>
      <xdr:colOff>198120</xdr:colOff>
      <xdr:row>21</xdr:row>
      <xdr:rowOff>2540000</xdr:rowOff>
    </xdr:to>
    <xdr:sp>
      <xdr:nvSpPr>
        <xdr:cNvPr id="76" name="rect"/>
        <xdr:cNvSpPr/>
      </xdr:nvSpPr>
      <xdr:spPr>
        <a:xfrm>
          <a:off x="2997835" y="35064700"/>
          <a:ext cx="337185"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21</xdr:row>
      <xdr:rowOff>0</xdr:rowOff>
    </xdr:from>
    <xdr:to>
      <xdr:col>5</xdr:col>
      <xdr:colOff>198120</xdr:colOff>
      <xdr:row>21</xdr:row>
      <xdr:rowOff>2540000</xdr:rowOff>
    </xdr:to>
    <xdr:sp>
      <xdr:nvSpPr>
        <xdr:cNvPr id="77" name="rect"/>
        <xdr:cNvSpPr/>
      </xdr:nvSpPr>
      <xdr:spPr>
        <a:xfrm>
          <a:off x="2997835" y="35064700"/>
          <a:ext cx="337185"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21</xdr:row>
      <xdr:rowOff>0</xdr:rowOff>
    </xdr:from>
    <xdr:to>
      <xdr:col>5</xdr:col>
      <xdr:colOff>198120</xdr:colOff>
      <xdr:row>21</xdr:row>
      <xdr:rowOff>2540000</xdr:rowOff>
    </xdr:to>
    <xdr:sp>
      <xdr:nvSpPr>
        <xdr:cNvPr id="78" name="rect"/>
        <xdr:cNvSpPr/>
      </xdr:nvSpPr>
      <xdr:spPr>
        <a:xfrm>
          <a:off x="2997835" y="35064700"/>
          <a:ext cx="337185"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21</xdr:row>
      <xdr:rowOff>0</xdr:rowOff>
    </xdr:from>
    <xdr:to>
      <xdr:col>5</xdr:col>
      <xdr:colOff>198120</xdr:colOff>
      <xdr:row>21</xdr:row>
      <xdr:rowOff>2540000</xdr:rowOff>
    </xdr:to>
    <xdr:sp>
      <xdr:nvSpPr>
        <xdr:cNvPr id="79" name="rect"/>
        <xdr:cNvSpPr/>
      </xdr:nvSpPr>
      <xdr:spPr>
        <a:xfrm>
          <a:off x="2997835" y="35064700"/>
          <a:ext cx="337185"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21</xdr:row>
      <xdr:rowOff>0</xdr:rowOff>
    </xdr:from>
    <xdr:to>
      <xdr:col>5</xdr:col>
      <xdr:colOff>198120</xdr:colOff>
      <xdr:row>21</xdr:row>
      <xdr:rowOff>2540000</xdr:rowOff>
    </xdr:to>
    <xdr:sp>
      <xdr:nvSpPr>
        <xdr:cNvPr id="80" name="rect"/>
        <xdr:cNvSpPr/>
      </xdr:nvSpPr>
      <xdr:spPr>
        <a:xfrm>
          <a:off x="2997835" y="35064700"/>
          <a:ext cx="337185"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21</xdr:row>
      <xdr:rowOff>0</xdr:rowOff>
    </xdr:from>
    <xdr:to>
      <xdr:col>5</xdr:col>
      <xdr:colOff>198120</xdr:colOff>
      <xdr:row>21</xdr:row>
      <xdr:rowOff>2540000</xdr:rowOff>
    </xdr:to>
    <xdr:sp>
      <xdr:nvSpPr>
        <xdr:cNvPr id="81" name="rect"/>
        <xdr:cNvSpPr/>
      </xdr:nvSpPr>
      <xdr:spPr>
        <a:xfrm>
          <a:off x="2997835" y="35064700"/>
          <a:ext cx="337185"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21</xdr:row>
      <xdr:rowOff>0</xdr:rowOff>
    </xdr:from>
    <xdr:to>
      <xdr:col>5</xdr:col>
      <xdr:colOff>198120</xdr:colOff>
      <xdr:row>21</xdr:row>
      <xdr:rowOff>2540000</xdr:rowOff>
    </xdr:to>
    <xdr:sp>
      <xdr:nvSpPr>
        <xdr:cNvPr id="82" name="rect"/>
        <xdr:cNvSpPr/>
      </xdr:nvSpPr>
      <xdr:spPr>
        <a:xfrm>
          <a:off x="2997835" y="35064700"/>
          <a:ext cx="337185"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21</xdr:row>
      <xdr:rowOff>0</xdr:rowOff>
    </xdr:from>
    <xdr:to>
      <xdr:col>5</xdr:col>
      <xdr:colOff>198120</xdr:colOff>
      <xdr:row>21</xdr:row>
      <xdr:rowOff>2540000</xdr:rowOff>
    </xdr:to>
    <xdr:sp>
      <xdr:nvSpPr>
        <xdr:cNvPr id="83" name="rect"/>
        <xdr:cNvSpPr/>
      </xdr:nvSpPr>
      <xdr:spPr>
        <a:xfrm>
          <a:off x="2997835" y="35064700"/>
          <a:ext cx="337185"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21</xdr:row>
      <xdr:rowOff>0</xdr:rowOff>
    </xdr:from>
    <xdr:to>
      <xdr:col>5</xdr:col>
      <xdr:colOff>198120</xdr:colOff>
      <xdr:row>21</xdr:row>
      <xdr:rowOff>2540000</xdr:rowOff>
    </xdr:to>
    <xdr:sp>
      <xdr:nvSpPr>
        <xdr:cNvPr id="84" name="rect"/>
        <xdr:cNvSpPr/>
      </xdr:nvSpPr>
      <xdr:spPr>
        <a:xfrm>
          <a:off x="2997835" y="35064700"/>
          <a:ext cx="337185"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21</xdr:row>
      <xdr:rowOff>0</xdr:rowOff>
    </xdr:from>
    <xdr:to>
      <xdr:col>5</xdr:col>
      <xdr:colOff>198120</xdr:colOff>
      <xdr:row>21</xdr:row>
      <xdr:rowOff>2540000</xdr:rowOff>
    </xdr:to>
    <xdr:sp>
      <xdr:nvSpPr>
        <xdr:cNvPr id="85" name="rect"/>
        <xdr:cNvSpPr/>
      </xdr:nvSpPr>
      <xdr:spPr>
        <a:xfrm>
          <a:off x="2997835" y="35064700"/>
          <a:ext cx="337185"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444937</xdr:colOff>
      <xdr:row>46</xdr:row>
      <xdr:rowOff>0</xdr:rowOff>
    </xdr:from>
    <xdr:to>
      <xdr:col>5</xdr:col>
      <xdr:colOff>196396</xdr:colOff>
      <xdr:row>46</xdr:row>
      <xdr:rowOff>2374900</xdr:rowOff>
    </xdr:to>
    <xdr:sp>
      <xdr:nvSpPr>
        <xdr:cNvPr id="86" name="rect"/>
        <xdr:cNvSpPr/>
      </xdr:nvSpPr>
      <xdr:spPr>
        <a:xfrm>
          <a:off x="2997200" y="91617800"/>
          <a:ext cx="335915"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2374900</xdr:rowOff>
    </xdr:to>
    <xdr:sp>
      <xdr:nvSpPr>
        <xdr:cNvPr id="87" name="rect"/>
        <xdr:cNvSpPr/>
      </xdr:nvSpPr>
      <xdr:spPr>
        <a:xfrm>
          <a:off x="2997200" y="91617800"/>
          <a:ext cx="335915"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2374900</xdr:rowOff>
    </xdr:to>
    <xdr:sp>
      <xdr:nvSpPr>
        <xdr:cNvPr id="88" name="rect"/>
        <xdr:cNvSpPr/>
      </xdr:nvSpPr>
      <xdr:spPr>
        <a:xfrm>
          <a:off x="2997200" y="91617800"/>
          <a:ext cx="335915"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2374900</xdr:rowOff>
    </xdr:to>
    <xdr:sp>
      <xdr:nvSpPr>
        <xdr:cNvPr id="89" name="rect"/>
        <xdr:cNvSpPr/>
      </xdr:nvSpPr>
      <xdr:spPr>
        <a:xfrm>
          <a:off x="2997200" y="91617800"/>
          <a:ext cx="335915"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2374900</xdr:rowOff>
    </xdr:to>
    <xdr:sp>
      <xdr:nvSpPr>
        <xdr:cNvPr id="90" name="rect"/>
        <xdr:cNvSpPr/>
      </xdr:nvSpPr>
      <xdr:spPr>
        <a:xfrm>
          <a:off x="2997200" y="91617800"/>
          <a:ext cx="335915"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2374900</xdr:rowOff>
    </xdr:to>
    <xdr:sp>
      <xdr:nvSpPr>
        <xdr:cNvPr id="91" name="rect"/>
        <xdr:cNvSpPr/>
      </xdr:nvSpPr>
      <xdr:spPr>
        <a:xfrm>
          <a:off x="2997200" y="91617800"/>
          <a:ext cx="335915"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2374900</xdr:rowOff>
    </xdr:to>
    <xdr:sp>
      <xdr:nvSpPr>
        <xdr:cNvPr id="92" name="rect"/>
        <xdr:cNvSpPr/>
      </xdr:nvSpPr>
      <xdr:spPr>
        <a:xfrm>
          <a:off x="2997200" y="91617800"/>
          <a:ext cx="335915"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2374900</xdr:rowOff>
    </xdr:to>
    <xdr:sp>
      <xdr:nvSpPr>
        <xdr:cNvPr id="93" name="rect"/>
        <xdr:cNvSpPr/>
      </xdr:nvSpPr>
      <xdr:spPr>
        <a:xfrm>
          <a:off x="2997200" y="91617800"/>
          <a:ext cx="335915"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2374900</xdr:rowOff>
    </xdr:to>
    <xdr:sp>
      <xdr:nvSpPr>
        <xdr:cNvPr id="94" name="rect"/>
        <xdr:cNvSpPr/>
      </xdr:nvSpPr>
      <xdr:spPr>
        <a:xfrm>
          <a:off x="2997200" y="91617800"/>
          <a:ext cx="335915"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2374900</xdr:rowOff>
    </xdr:to>
    <xdr:sp>
      <xdr:nvSpPr>
        <xdr:cNvPr id="95" name="rect"/>
        <xdr:cNvSpPr/>
      </xdr:nvSpPr>
      <xdr:spPr>
        <a:xfrm>
          <a:off x="2997200" y="91617800"/>
          <a:ext cx="335915"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2374900</xdr:rowOff>
    </xdr:to>
    <xdr:sp>
      <xdr:nvSpPr>
        <xdr:cNvPr id="96" name="rect"/>
        <xdr:cNvSpPr/>
      </xdr:nvSpPr>
      <xdr:spPr>
        <a:xfrm>
          <a:off x="2997200" y="91617800"/>
          <a:ext cx="335915"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2374900</xdr:rowOff>
    </xdr:to>
    <xdr:sp>
      <xdr:nvSpPr>
        <xdr:cNvPr id="97" name="rect"/>
        <xdr:cNvSpPr/>
      </xdr:nvSpPr>
      <xdr:spPr>
        <a:xfrm>
          <a:off x="2997200" y="91617800"/>
          <a:ext cx="335915"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2374900</xdr:rowOff>
    </xdr:to>
    <xdr:sp>
      <xdr:nvSpPr>
        <xdr:cNvPr id="98" name="rect"/>
        <xdr:cNvSpPr/>
      </xdr:nvSpPr>
      <xdr:spPr>
        <a:xfrm>
          <a:off x="2997200" y="91617800"/>
          <a:ext cx="335915"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2374900</xdr:rowOff>
    </xdr:to>
    <xdr:sp>
      <xdr:nvSpPr>
        <xdr:cNvPr id="99" name="rect"/>
        <xdr:cNvSpPr/>
      </xdr:nvSpPr>
      <xdr:spPr>
        <a:xfrm>
          <a:off x="2997200" y="91617800"/>
          <a:ext cx="335915"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2374900</xdr:rowOff>
    </xdr:to>
    <xdr:sp>
      <xdr:nvSpPr>
        <xdr:cNvPr id="100" name="rect"/>
        <xdr:cNvSpPr/>
      </xdr:nvSpPr>
      <xdr:spPr>
        <a:xfrm>
          <a:off x="2997200" y="91617800"/>
          <a:ext cx="335915"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2374900</xdr:rowOff>
    </xdr:to>
    <xdr:sp>
      <xdr:nvSpPr>
        <xdr:cNvPr id="101" name="rect"/>
        <xdr:cNvSpPr/>
      </xdr:nvSpPr>
      <xdr:spPr>
        <a:xfrm>
          <a:off x="2997200" y="91617800"/>
          <a:ext cx="335915"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2374900</xdr:rowOff>
    </xdr:to>
    <xdr:sp>
      <xdr:nvSpPr>
        <xdr:cNvPr id="102" name="rect"/>
        <xdr:cNvSpPr/>
      </xdr:nvSpPr>
      <xdr:spPr>
        <a:xfrm>
          <a:off x="2997200" y="91617800"/>
          <a:ext cx="335915"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2374900</xdr:rowOff>
    </xdr:to>
    <xdr:sp>
      <xdr:nvSpPr>
        <xdr:cNvPr id="103" name="rect"/>
        <xdr:cNvSpPr/>
      </xdr:nvSpPr>
      <xdr:spPr>
        <a:xfrm>
          <a:off x="2997200" y="91617800"/>
          <a:ext cx="335915"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2374900</xdr:rowOff>
    </xdr:to>
    <xdr:sp>
      <xdr:nvSpPr>
        <xdr:cNvPr id="104" name="rect"/>
        <xdr:cNvSpPr/>
      </xdr:nvSpPr>
      <xdr:spPr>
        <a:xfrm>
          <a:off x="2997200" y="91617800"/>
          <a:ext cx="335915"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2374900</xdr:rowOff>
    </xdr:to>
    <xdr:sp>
      <xdr:nvSpPr>
        <xdr:cNvPr id="105" name="rect"/>
        <xdr:cNvSpPr/>
      </xdr:nvSpPr>
      <xdr:spPr>
        <a:xfrm>
          <a:off x="2997200" y="91617800"/>
          <a:ext cx="335915"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2374900</xdr:rowOff>
    </xdr:to>
    <xdr:sp>
      <xdr:nvSpPr>
        <xdr:cNvPr id="106" name="rect"/>
        <xdr:cNvSpPr/>
      </xdr:nvSpPr>
      <xdr:spPr>
        <a:xfrm>
          <a:off x="2997200" y="91617800"/>
          <a:ext cx="335915"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2374900</xdr:rowOff>
    </xdr:to>
    <xdr:sp>
      <xdr:nvSpPr>
        <xdr:cNvPr id="107" name="rect"/>
        <xdr:cNvSpPr/>
      </xdr:nvSpPr>
      <xdr:spPr>
        <a:xfrm>
          <a:off x="2997200" y="91617800"/>
          <a:ext cx="335915"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2374900</xdr:rowOff>
    </xdr:to>
    <xdr:sp>
      <xdr:nvSpPr>
        <xdr:cNvPr id="108" name="rect"/>
        <xdr:cNvSpPr/>
      </xdr:nvSpPr>
      <xdr:spPr>
        <a:xfrm>
          <a:off x="2997200" y="91617800"/>
          <a:ext cx="335915"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2374900</xdr:rowOff>
    </xdr:to>
    <xdr:sp>
      <xdr:nvSpPr>
        <xdr:cNvPr id="109" name="rect"/>
        <xdr:cNvSpPr/>
      </xdr:nvSpPr>
      <xdr:spPr>
        <a:xfrm>
          <a:off x="2997200" y="91617800"/>
          <a:ext cx="335915"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2374900</xdr:rowOff>
    </xdr:to>
    <xdr:sp>
      <xdr:nvSpPr>
        <xdr:cNvPr id="110" name="rect"/>
        <xdr:cNvSpPr/>
      </xdr:nvSpPr>
      <xdr:spPr>
        <a:xfrm>
          <a:off x="2997200" y="91617800"/>
          <a:ext cx="335915"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2374900</xdr:rowOff>
    </xdr:to>
    <xdr:sp>
      <xdr:nvSpPr>
        <xdr:cNvPr id="111" name="rect"/>
        <xdr:cNvSpPr/>
      </xdr:nvSpPr>
      <xdr:spPr>
        <a:xfrm>
          <a:off x="2997200" y="91617800"/>
          <a:ext cx="335915"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2374900</xdr:rowOff>
    </xdr:to>
    <xdr:sp>
      <xdr:nvSpPr>
        <xdr:cNvPr id="112" name="rect"/>
        <xdr:cNvSpPr/>
      </xdr:nvSpPr>
      <xdr:spPr>
        <a:xfrm>
          <a:off x="2997200" y="91617800"/>
          <a:ext cx="335915"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2374900</xdr:rowOff>
    </xdr:to>
    <xdr:sp>
      <xdr:nvSpPr>
        <xdr:cNvPr id="113" name="rect"/>
        <xdr:cNvSpPr/>
      </xdr:nvSpPr>
      <xdr:spPr>
        <a:xfrm>
          <a:off x="2997200" y="91617800"/>
          <a:ext cx="335915"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2374900</xdr:rowOff>
    </xdr:to>
    <xdr:sp>
      <xdr:nvSpPr>
        <xdr:cNvPr id="184" name="rect"/>
        <xdr:cNvSpPr/>
      </xdr:nvSpPr>
      <xdr:spPr>
        <a:xfrm>
          <a:off x="2997200" y="91617800"/>
          <a:ext cx="335915"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2374900</xdr:rowOff>
    </xdr:to>
    <xdr:sp>
      <xdr:nvSpPr>
        <xdr:cNvPr id="185" name="rect"/>
        <xdr:cNvSpPr/>
      </xdr:nvSpPr>
      <xdr:spPr>
        <a:xfrm>
          <a:off x="2997200" y="91617800"/>
          <a:ext cx="335915"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2374900</xdr:rowOff>
    </xdr:to>
    <xdr:sp>
      <xdr:nvSpPr>
        <xdr:cNvPr id="186" name="rect"/>
        <xdr:cNvSpPr/>
      </xdr:nvSpPr>
      <xdr:spPr>
        <a:xfrm>
          <a:off x="2997200" y="91617800"/>
          <a:ext cx="335915"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2374900</xdr:rowOff>
    </xdr:to>
    <xdr:sp>
      <xdr:nvSpPr>
        <xdr:cNvPr id="187" name="rect"/>
        <xdr:cNvSpPr/>
      </xdr:nvSpPr>
      <xdr:spPr>
        <a:xfrm>
          <a:off x="2997200" y="91617800"/>
          <a:ext cx="335915"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2374900</xdr:rowOff>
    </xdr:to>
    <xdr:sp>
      <xdr:nvSpPr>
        <xdr:cNvPr id="188" name="rect"/>
        <xdr:cNvSpPr/>
      </xdr:nvSpPr>
      <xdr:spPr>
        <a:xfrm>
          <a:off x="2997200" y="91617800"/>
          <a:ext cx="335915"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2374900</xdr:rowOff>
    </xdr:to>
    <xdr:sp>
      <xdr:nvSpPr>
        <xdr:cNvPr id="189" name="rect"/>
        <xdr:cNvSpPr/>
      </xdr:nvSpPr>
      <xdr:spPr>
        <a:xfrm>
          <a:off x="2997200" y="91617800"/>
          <a:ext cx="335915"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2374900</xdr:rowOff>
    </xdr:to>
    <xdr:sp>
      <xdr:nvSpPr>
        <xdr:cNvPr id="190" name="rect"/>
        <xdr:cNvSpPr/>
      </xdr:nvSpPr>
      <xdr:spPr>
        <a:xfrm>
          <a:off x="2997200" y="91617800"/>
          <a:ext cx="335915"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2374900</xdr:rowOff>
    </xdr:to>
    <xdr:sp>
      <xdr:nvSpPr>
        <xdr:cNvPr id="191" name="rect"/>
        <xdr:cNvSpPr/>
      </xdr:nvSpPr>
      <xdr:spPr>
        <a:xfrm>
          <a:off x="2997200" y="91617800"/>
          <a:ext cx="335915"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2374900</xdr:rowOff>
    </xdr:to>
    <xdr:sp>
      <xdr:nvSpPr>
        <xdr:cNvPr id="192" name="rect"/>
        <xdr:cNvSpPr/>
      </xdr:nvSpPr>
      <xdr:spPr>
        <a:xfrm>
          <a:off x="2997200" y="91617800"/>
          <a:ext cx="335915"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2374900</xdr:rowOff>
    </xdr:to>
    <xdr:sp>
      <xdr:nvSpPr>
        <xdr:cNvPr id="193" name="rect"/>
        <xdr:cNvSpPr/>
      </xdr:nvSpPr>
      <xdr:spPr>
        <a:xfrm>
          <a:off x="2997200" y="91617800"/>
          <a:ext cx="335915"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2374900</xdr:rowOff>
    </xdr:to>
    <xdr:sp>
      <xdr:nvSpPr>
        <xdr:cNvPr id="194" name="rect"/>
        <xdr:cNvSpPr/>
      </xdr:nvSpPr>
      <xdr:spPr>
        <a:xfrm>
          <a:off x="2997200" y="91617800"/>
          <a:ext cx="335915"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2374900</xdr:rowOff>
    </xdr:to>
    <xdr:sp>
      <xdr:nvSpPr>
        <xdr:cNvPr id="195" name="rect"/>
        <xdr:cNvSpPr/>
      </xdr:nvSpPr>
      <xdr:spPr>
        <a:xfrm>
          <a:off x="2997200" y="91617800"/>
          <a:ext cx="335915"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2374900</xdr:rowOff>
    </xdr:to>
    <xdr:sp>
      <xdr:nvSpPr>
        <xdr:cNvPr id="196" name="rect"/>
        <xdr:cNvSpPr/>
      </xdr:nvSpPr>
      <xdr:spPr>
        <a:xfrm>
          <a:off x="2997200" y="91617800"/>
          <a:ext cx="335915"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2374900</xdr:rowOff>
    </xdr:to>
    <xdr:sp>
      <xdr:nvSpPr>
        <xdr:cNvPr id="197" name="rect"/>
        <xdr:cNvSpPr/>
      </xdr:nvSpPr>
      <xdr:spPr>
        <a:xfrm>
          <a:off x="2997200" y="91617800"/>
          <a:ext cx="335915"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2374900</xdr:rowOff>
    </xdr:to>
    <xdr:sp>
      <xdr:nvSpPr>
        <xdr:cNvPr id="198" name="rect"/>
        <xdr:cNvSpPr/>
      </xdr:nvSpPr>
      <xdr:spPr>
        <a:xfrm>
          <a:off x="2997200" y="91617800"/>
          <a:ext cx="335915"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2374900</xdr:rowOff>
    </xdr:to>
    <xdr:sp>
      <xdr:nvSpPr>
        <xdr:cNvPr id="199" name="rect"/>
        <xdr:cNvSpPr/>
      </xdr:nvSpPr>
      <xdr:spPr>
        <a:xfrm>
          <a:off x="2997200" y="91617800"/>
          <a:ext cx="335915"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2374900</xdr:rowOff>
    </xdr:to>
    <xdr:sp>
      <xdr:nvSpPr>
        <xdr:cNvPr id="200" name="rect"/>
        <xdr:cNvSpPr/>
      </xdr:nvSpPr>
      <xdr:spPr>
        <a:xfrm>
          <a:off x="2997200" y="91617800"/>
          <a:ext cx="335915"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2374900</xdr:rowOff>
    </xdr:to>
    <xdr:sp>
      <xdr:nvSpPr>
        <xdr:cNvPr id="201" name="rect"/>
        <xdr:cNvSpPr/>
      </xdr:nvSpPr>
      <xdr:spPr>
        <a:xfrm>
          <a:off x="2997200" y="91617800"/>
          <a:ext cx="335915"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2374900</xdr:rowOff>
    </xdr:to>
    <xdr:sp>
      <xdr:nvSpPr>
        <xdr:cNvPr id="202" name="rect"/>
        <xdr:cNvSpPr/>
      </xdr:nvSpPr>
      <xdr:spPr>
        <a:xfrm>
          <a:off x="2997200" y="91617800"/>
          <a:ext cx="335915"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2374900</xdr:rowOff>
    </xdr:to>
    <xdr:sp>
      <xdr:nvSpPr>
        <xdr:cNvPr id="203" name="rect"/>
        <xdr:cNvSpPr/>
      </xdr:nvSpPr>
      <xdr:spPr>
        <a:xfrm>
          <a:off x="2997200" y="91617800"/>
          <a:ext cx="335915"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2374900</xdr:rowOff>
    </xdr:to>
    <xdr:sp>
      <xdr:nvSpPr>
        <xdr:cNvPr id="204" name="rect"/>
        <xdr:cNvSpPr/>
      </xdr:nvSpPr>
      <xdr:spPr>
        <a:xfrm>
          <a:off x="2997200" y="91617800"/>
          <a:ext cx="335915"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2374900</xdr:rowOff>
    </xdr:to>
    <xdr:sp>
      <xdr:nvSpPr>
        <xdr:cNvPr id="205" name="rect"/>
        <xdr:cNvSpPr/>
      </xdr:nvSpPr>
      <xdr:spPr>
        <a:xfrm>
          <a:off x="2997200" y="91617800"/>
          <a:ext cx="335915"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2374900</xdr:rowOff>
    </xdr:to>
    <xdr:sp>
      <xdr:nvSpPr>
        <xdr:cNvPr id="206" name="rect"/>
        <xdr:cNvSpPr/>
      </xdr:nvSpPr>
      <xdr:spPr>
        <a:xfrm>
          <a:off x="2997200" y="91617800"/>
          <a:ext cx="335915"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2374900</xdr:rowOff>
    </xdr:to>
    <xdr:sp>
      <xdr:nvSpPr>
        <xdr:cNvPr id="207" name="rect"/>
        <xdr:cNvSpPr/>
      </xdr:nvSpPr>
      <xdr:spPr>
        <a:xfrm>
          <a:off x="2997200" y="91617800"/>
          <a:ext cx="335915"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2374900</xdr:rowOff>
    </xdr:to>
    <xdr:sp>
      <xdr:nvSpPr>
        <xdr:cNvPr id="208" name="rect"/>
        <xdr:cNvSpPr/>
      </xdr:nvSpPr>
      <xdr:spPr>
        <a:xfrm>
          <a:off x="2997200" y="91617800"/>
          <a:ext cx="335915"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2374900</xdr:rowOff>
    </xdr:to>
    <xdr:sp>
      <xdr:nvSpPr>
        <xdr:cNvPr id="209" name="rect"/>
        <xdr:cNvSpPr/>
      </xdr:nvSpPr>
      <xdr:spPr>
        <a:xfrm>
          <a:off x="2997200" y="91617800"/>
          <a:ext cx="335915"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2374900</xdr:rowOff>
    </xdr:to>
    <xdr:sp>
      <xdr:nvSpPr>
        <xdr:cNvPr id="210" name="rect"/>
        <xdr:cNvSpPr/>
      </xdr:nvSpPr>
      <xdr:spPr>
        <a:xfrm>
          <a:off x="2997200" y="91617800"/>
          <a:ext cx="335915"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46</xdr:row>
      <xdr:rowOff>0</xdr:rowOff>
    </xdr:from>
    <xdr:to>
      <xdr:col>5</xdr:col>
      <xdr:colOff>196396</xdr:colOff>
      <xdr:row>46</xdr:row>
      <xdr:rowOff>2374900</xdr:rowOff>
    </xdr:to>
    <xdr:sp>
      <xdr:nvSpPr>
        <xdr:cNvPr id="211" name="rect"/>
        <xdr:cNvSpPr/>
      </xdr:nvSpPr>
      <xdr:spPr>
        <a:xfrm>
          <a:off x="2997200" y="91617800"/>
          <a:ext cx="335915"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445386</xdr:colOff>
      <xdr:row>52</xdr:row>
      <xdr:rowOff>0</xdr:rowOff>
    </xdr:from>
    <xdr:to>
      <xdr:col>5</xdr:col>
      <xdr:colOff>198591</xdr:colOff>
      <xdr:row>52</xdr:row>
      <xdr:rowOff>2171700</xdr:rowOff>
    </xdr:to>
    <xdr:sp>
      <xdr:nvSpPr>
        <xdr:cNvPr id="212" name="rect"/>
        <xdr:cNvSpPr/>
      </xdr:nvSpPr>
      <xdr:spPr>
        <a:xfrm>
          <a:off x="2997835" y="103454200"/>
          <a:ext cx="337185" cy="2171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52</xdr:row>
      <xdr:rowOff>0</xdr:rowOff>
    </xdr:from>
    <xdr:to>
      <xdr:col>5</xdr:col>
      <xdr:colOff>198591</xdr:colOff>
      <xdr:row>52</xdr:row>
      <xdr:rowOff>2171700</xdr:rowOff>
    </xdr:to>
    <xdr:sp>
      <xdr:nvSpPr>
        <xdr:cNvPr id="213" name="rect"/>
        <xdr:cNvSpPr/>
      </xdr:nvSpPr>
      <xdr:spPr>
        <a:xfrm>
          <a:off x="2997835" y="103454200"/>
          <a:ext cx="337185" cy="2171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52</xdr:row>
      <xdr:rowOff>0</xdr:rowOff>
    </xdr:from>
    <xdr:to>
      <xdr:col>5</xdr:col>
      <xdr:colOff>198591</xdr:colOff>
      <xdr:row>52</xdr:row>
      <xdr:rowOff>2171700</xdr:rowOff>
    </xdr:to>
    <xdr:sp>
      <xdr:nvSpPr>
        <xdr:cNvPr id="214" name="rect"/>
        <xdr:cNvSpPr/>
      </xdr:nvSpPr>
      <xdr:spPr>
        <a:xfrm>
          <a:off x="2997835" y="103454200"/>
          <a:ext cx="337185" cy="2171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52</xdr:row>
      <xdr:rowOff>0</xdr:rowOff>
    </xdr:from>
    <xdr:to>
      <xdr:col>5</xdr:col>
      <xdr:colOff>198591</xdr:colOff>
      <xdr:row>52</xdr:row>
      <xdr:rowOff>2171700</xdr:rowOff>
    </xdr:to>
    <xdr:sp>
      <xdr:nvSpPr>
        <xdr:cNvPr id="215" name="rect"/>
        <xdr:cNvSpPr/>
      </xdr:nvSpPr>
      <xdr:spPr>
        <a:xfrm>
          <a:off x="2997835" y="103454200"/>
          <a:ext cx="337185" cy="2171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52</xdr:row>
      <xdr:rowOff>0</xdr:rowOff>
    </xdr:from>
    <xdr:to>
      <xdr:col>5</xdr:col>
      <xdr:colOff>198591</xdr:colOff>
      <xdr:row>52</xdr:row>
      <xdr:rowOff>2171700</xdr:rowOff>
    </xdr:to>
    <xdr:sp>
      <xdr:nvSpPr>
        <xdr:cNvPr id="216" name="rect"/>
        <xdr:cNvSpPr/>
      </xdr:nvSpPr>
      <xdr:spPr>
        <a:xfrm>
          <a:off x="2997835" y="103454200"/>
          <a:ext cx="337185" cy="2171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52</xdr:row>
      <xdr:rowOff>0</xdr:rowOff>
    </xdr:from>
    <xdr:to>
      <xdr:col>5</xdr:col>
      <xdr:colOff>198591</xdr:colOff>
      <xdr:row>52</xdr:row>
      <xdr:rowOff>2171700</xdr:rowOff>
    </xdr:to>
    <xdr:sp>
      <xdr:nvSpPr>
        <xdr:cNvPr id="217" name="rect"/>
        <xdr:cNvSpPr/>
      </xdr:nvSpPr>
      <xdr:spPr>
        <a:xfrm>
          <a:off x="2997835" y="103454200"/>
          <a:ext cx="337185" cy="2171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52</xdr:row>
      <xdr:rowOff>0</xdr:rowOff>
    </xdr:from>
    <xdr:to>
      <xdr:col>5</xdr:col>
      <xdr:colOff>198591</xdr:colOff>
      <xdr:row>52</xdr:row>
      <xdr:rowOff>2171700</xdr:rowOff>
    </xdr:to>
    <xdr:sp>
      <xdr:nvSpPr>
        <xdr:cNvPr id="218" name="rect"/>
        <xdr:cNvSpPr/>
      </xdr:nvSpPr>
      <xdr:spPr>
        <a:xfrm>
          <a:off x="2997835" y="103454200"/>
          <a:ext cx="337185" cy="2171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52</xdr:row>
      <xdr:rowOff>0</xdr:rowOff>
    </xdr:from>
    <xdr:to>
      <xdr:col>5</xdr:col>
      <xdr:colOff>198591</xdr:colOff>
      <xdr:row>52</xdr:row>
      <xdr:rowOff>2171700</xdr:rowOff>
    </xdr:to>
    <xdr:sp>
      <xdr:nvSpPr>
        <xdr:cNvPr id="219" name="rect"/>
        <xdr:cNvSpPr/>
      </xdr:nvSpPr>
      <xdr:spPr>
        <a:xfrm>
          <a:off x="2997835" y="103454200"/>
          <a:ext cx="337185" cy="2171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52</xdr:row>
      <xdr:rowOff>0</xdr:rowOff>
    </xdr:from>
    <xdr:to>
      <xdr:col>5</xdr:col>
      <xdr:colOff>198591</xdr:colOff>
      <xdr:row>52</xdr:row>
      <xdr:rowOff>2171700</xdr:rowOff>
    </xdr:to>
    <xdr:sp>
      <xdr:nvSpPr>
        <xdr:cNvPr id="220" name="rect"/>
        <xdr:cNvSpPr/>
      </xdr:nvSpPr>
      <xdr:spPr>
        <a:xfrm>
          <a:off x="2997835" y="103454200"/>
          <a:ext cx="337185" cy="2171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52</xdr:row>
      <xdr:rowOff>0</xdr:rowOff>
    </xdr:from>
    <xdr:to>
      <xdr:col>5</xdr:col>
      <xdr:colOff>198591</xdr:colOff>
      <xdr:row>52</xdr:row>
      <xdr:rowOff>2171700</xdr:rowOff>
    </xdr:to>
    <xdr:sp>
      <xdr:nvSpPr>
        <xdr:cNvPr id="221" name="rect"/>
        <xdr:cNvSpPr/>
      </xdr:nvSpPr>
      <xdr:spPr>
        <a:xfrm>
          <a:off x="2997835" y="103454200"/>
          <a:ext cx="337185" cy="2171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52</xdr:row>
      <xdr:rowOff>0</xdr:rowOff>
    </xdr:from>
    <xdr:to>
      <xdr:col>5</xdr:col>
      <xdr:colOff>198591</xdr:colOff>
      <xdr:row>52</xdr:row>
      <xdr:rowOff>2171700</xdr:rowOff>
    </xdr:to>
    <xdr:sp>
      <xdr:nvSpPr>
        <xdr:cNvPr id="222" name="rect"/>
        <xdr:cNvSpPr/>
      </xdr:nvSpPr>
      <xdr:spPr>
        <a:xfrm>
          <a:off x="2997835" y="103454200"/>
          <a:ext cx="337185" cy="2171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52</xdr:row>
      <xdr:rowOff>0</xdr:rowOff>
    </xdr:from>
    <xdr:to>
      <xdr:col>5</xdr:col>
      <xdr:colOff>198591</xdr:colOff>
      <xdr:row>52</xdr:row>
      <xdr:rowOff>2171700</xdr:rowOff>
    </xdr:to>
    <xdr:sp>
      <xdr:nvSpPr>
        <xdr:cNvPr id="223" name="rect"/>
        <xdr:cNvSpPr/>
      </xdr:nvSpPr>
      <xdr:spPr>
        <a:xfrm>
          <a:off x="2997835" y="103454200"/>
          <a:ext cx="337185" cy="2171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52</xdr:row>
      <xdr:rowOff>0</xdr:rowOff>
    </xdr:from>
    <xdr:to>
      <xdr:col>5</xdr:col>
      <xdr:colOff>198591</xdr:colOff>
      <xdr:row>52</xdr:row>
      <xdr:rowOff>2171700</xdr:rowOff>
    </xdr:to>
    <xdr:sp>
      <xdr:nvSpPr>
        <xdr:cNvPr id="224" name="rect"/>
        <xdr:cNvSpPr/>
      </xdr:nvSpPr>
      <xdr:spPr>
        <a:xfrm>
          <a:off x="2997835" y="103454200"/>
          <a:ext cx="337185" cy="2171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52</xdr:row>
      <xdr:rowOff>0</xdr:rowOff>
    </xdr:from>
    <xdr:to>
      <xdr:col>5</xdr:col>
      <xdr:colOff>198591</xdr:colOff>
      <xdr:row>52</xdr:row>
      <xdr:rowOff>2171700</xdr:rowOff>
    </xdr:to>
    <xdr:sp>
      <xdr:nvSpPr>
        <xdr:cNvPr id="225" name="rect"/>
        <xdr:cNvSpPr/>
      </xdr:nvSpPr>
      <xdr:spPr>
        <a:xfrm>
          <a:off x="2997835" y="103454200"/>
          <a:ext cx="337185" cy="2171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90</xdr:row>
      <xdr:rowOff>0</xdr:rowOff>
    </xdr:from>
    <xdr:to>
      <xdr:col>5</xdr:col>
      <xdr:colOff>198120</xdr:colOff>
      <xdr:row>90</xdr:row>
      <xdr:rowOff>2540000</xdr:rowOff>
    </xdr:to>
    <xdr:sp>
      <xdr:nvSpPr>
        <xdr:cNvPr id="226" name="rect"/>
        <xdr:cNvSpPr/>
      </xdr:nvSpPr>
      <xdr:spPr>
        <a:xfrm>
          <a:off x="2997835" y="182067200"/>
          <a:ext cx="337185" cy="2540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90</xdr:row>
      <xdr:rowOff>0</xdr:rowOff>
    </xdr:from>
    <xdr:to>
      <xdr:col>5</xdr:col>
      <xdr:colOff>198120</xdr:colOff>
      <xdr:row>90</xdr:row>
      <xdr:rowOff>2540000</xdr:rowOff>
    </xdr:to>
    <xdr:sp>
      <xdr:nvSpPr>
        <xdr:cNvPr id="227" name="rect"/>
        <xdr:cNvSpPr/>
      </xdr:nvSpPr>
      <xdr:spPr>
        <a:xfrm>
          <a:off x="2997835" y="182067200"/>
          <a:ext cx="337185" cy="2540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90</xdr:row>
      <xdr:rowOff>0</xdr:rowOff>
    </xdr:from>
    <xdr:to>
      <xdr:col>5</xdr:col>
      <xdr:colOff>198120</xdr:colOff>
      <xdr:row>90</xdr:row>
      <xdr:rowOff>2540000</xdr:rowOff>
    </xdr:to>
    <xdr:sp>
      <xdr:nvSpPr>
        <xdr:cNvPr id="228" name="rect"/>
        <xdr:cNvSpPr/>
      </xdr:nvSpPr>
      <xdr:spPr>
        <a:xfrm>
          <a:off x="2997835" y="182067200"/>
          <a:ext cx="337185" cy="2540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90</xdr:row>
      <xdr:rowOff>0</xdr:rowOff>
    </xdr:from>
    <xdr:to>
      <xdr:col>5</xdr:col>
      <xdr:colOff>198120</xdr:colOff>
      <xdr:row>90</xdr:row>
      <xdr:rowOff>2540000</xdr:rowOff>
    </xdr:to>
    <xdr:sp>
      <xdr:nvSpPr>
        <xdr:cNvPr id="229" name="rect"/>
        <xdr:cNvSpPr/>
      </xdr:nvSpPr>
      <xdr:spPr>
        <a:xfrm>
          <a:off x="2997835" y="182067200"/>
          <a:ext cx="337185" cy="2540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90</xdr:row>
      <xdr:rowOff>0</xdr:rowOff>
    </xdr:from>
    <xdr:to>
      <xdr:col>5</xdr:col>
      <xdr:colOff>198120</xdr:colOff>
      <xdr:row>90</xdr:row>
      <xdr:rowOff>2540000</xdr:rowOff>
    </xdr:to>
    <xdr:sp>
      <xdr:nvSpPr>
        <xdr:cNvPr id="230" name="rect"/>
        <xdr:cNvSpPr/>
      </xdr:nvSpPr>
      <xdr:spPr>
        <a:xfrm>
          <a:off x="2997835" y="182067200"/>
          <a:ext cx="337185" cy="2540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90</xdr:row>
      <xdr:rowOff>0</xdr:rowOff>
    </xdr:from>
    <xdr:to>
      <xdr:col>5</xdr:col>
      <xdr:colOff>198120</xdr:colOff>
      <xdr:row>90</xdr:row>
      <xdr:rowOff>2540000</xdr:rowOff>
    </xdr:to>
    <xdr:sp>
      <xdr:nvSpPr>
        <xdr:cNvPr id="231" name="rect"/>
        <xdr:cNvSpPr/>
      </xdr:nvSpPr>
      <xdr:spPr>
        <a:xfrm>
          <a:off x="2997835" y="182067200"/>
          <a:ext cx="337185" cy="2540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90</xdr:row>
      <xdr:rowOff>0</xdr:rowOff>
    </xdr:from>
    <xdr:to>
      <xdr:col>5</xdr:col>
      <xdr:colOff>198120</xdr:colOff>
      <xdr:row>90</xdr:row>
      <xdr:rowOff>2540000</xdr:rowOff>
    </xdr:to>
    <xdr:sp>
      <xdr:nvSpPr>
        <xdr:cNvPr id="232" name="rect"/>
        <xdr:cNvSpPr/>
      </xdr:nvSpPr>
      <xdr:spPr>
        <a:xfrm>
          <a:off x="2997835" y="182067200"/>
          <a:ext cx="337185" cy="2540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90</xdr:row>
      <xdr:rowOff>0</xdr:rowOff>
    </xdr:from>
    <xdr:to>
      <xdr:col>5</xdr:col>
      <xdr:colOff>198120</xdr:colOff>
      <xdr:row>90</xdr:row>
      <xdr:rowOff>2540000</xdr:rowOff>
    </xdr:to>
    <xdr:sp>
      <xdr:nvSpPr>
        <xdr:cNvPr id="233" name="rect"/>
        <xdr:cNvSpPr/>
      </xdr:nvSpPr>
      <xdr:spPr>
        <a:xfrm>
          <a:off x="2997835" y="182067200"/>
          <a:ext cx="337185" cy="2540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90</xdr:row>
      <xdr:rowOff>0</xdr:rowOff>
    </xdr:from>
    <xdr:to>
      <xdr:col>5</xdr:col>
      <xdr:colOff>198120</xdr:colOff>
      <xdr:row>90</xdr:row>
      <xdr:rowOff>2540000</xdr:rowOff>
    </xdr:to>
    <xdr:sp>
      <xdr:nvSpPr>
        <xdr:cNvPr id="234" name="rect"/>
        <xdr:cNvSpPr/>
      </xdr:nvSpPr>
      <xdr:spPr>
        <a:xfrm>
          <a:off x="2997835" y="182067200"/>
          <a:ext cx="337185" cy="2540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90</xdr:row>
      <xdr:rowOff>0</xdr:rowOff>
    </xdr:from>
    <xdr:to>
      <xdr:col>5</xdr:col>
      <xdr:colOff>198120</xdr:colOff>
      <xdr:row>90</xdr:row>
      <xdr:rowOff>2540000</xdr:rowOff>
    </xdr:to>
    <xdr:sp>
      <xdr:nvSpPr>
        <xdr:cNvPr id="235" name="rect"/>
        <xdr:cNvSpPr/>
      </xdr:nvSpPr>
      <xdr:spPr>
        <a:xfrm>
          <a:off x="2997835" y="182067200"/>
          <a:ext cx="337185" cy="2540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90</xdr:row>
      <xdr:rowOff>0</xdr:rowOff>
    </xdr:from>
    <xdr:to>
      <xdr:col>5</xdr:col>
      <xdr:colOff>198120</xdr:colOff>
      <xdr:row>90</xdr:row>
      <xdr:rowOff>2540000</xdr:rowOff>
    </xdr:to>
    <xdr:sp>
      <xdr:nvSpPr>
        <xdr:cNvPr id="236" name="rect"/>
        <xdr:cNvSpPr/>
      </xdr:nvSpPr>
      <xdr:spPr>
        <a:xfrm>
          <a:off x="2997835" y="182067200"/>
          <a:ext cx="337185" cy="2540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90</xdr:row>
      <xdr:rowOff>0</xdr:rowOff>
    </xdr:from>
    <xdr:to>
      <xdr:col>5</xdr:col>
      <xdr:colOff>198120</xdr:colOff>
      <xdr:row>90</xdr:row>
      <xdr:rowOff>2540000</xdr:rowOff>
    </xdr:to>
    <xdr:sp>
      <xdr:nvSpPr>
        <xdr:cNvPr id="237" name="rect"/>
        <xdr:cNvSpPr/>
      </xdr:nvSpPr>
      <xdr:spPr>
        <a:xfrm>
          <a:off x="2997835" y="182067200"/>
          <a:ext cx="337185" cy="2540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90</xdr:row>
      <xdr:rowOff>0</xdr:rowOff>
    </xdr:from>
    <xdr:to>
      <xdr:col>5</xdr:col>
      <xdr:colOff>198120</xdr:colOff>
      <xdr:row>90</xdr:row>
      <xdr:rowOff>2540000</xdr:rowOff>
    </xdr:to>
    <xdr:sp>
      <xdr:nvSpPr>
        <xdr:cNvPr id="238" name="rect"/>
        <xdr:cNvSpPr/>
      </xdr:nvSpPr>
      <xdr:spPr>
        <a:xfrm>
          <a:off x="2997835" y="182067200"/>
          <a:ext cx="337185" cy="2540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90</xdr:row>
      <xdr:rowOff>0</xdr:rowOff>
    </xdr:from>
    <xdr:to>
      <xdr:col>5</xdr:col>
      <xdr:colOff>198120</xdr:colOff>
      <xdr:row>90</xdr:row>
      <xdr:rowOff>2540000</xdr:rowOff>
    </xdr:to>
    <xdr:sp>
      <xdr:nvSpPr>
        <xdr:cNvPr id="239" name="rect"/>
        <xdr:cNvSpPr/>
      </xdr:nvSpPr>
      <xdr:spPr>
        <a:xfrm>
          <a:off x="2997835" y="182067200"/>
          <a:ext cx="337185" cy="2540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90</xdr:row>
      <xdr:rowOff>0</xdr:rowOff>
    </xdr:from>
    <xdr:to>
      <xdr:col>5</xdr:col>
      <xdr:colOff>198120</xdr:colOff>
      <xdr:row>90</xdr:row>
      <xdr:rowOff>2540000</xdr:rowOff>
    </xdr:to>
    <xdr:sp>
      <xdr:nvSpPr>
        <xdr:cNvPr id="240" name="rect"/>
        <xdr:cNvSpPr/>
      </xdr:nvSpPr>
      <xdr:spPr>
        <a:xfrm>
          <a:off x="2997835" y="182067200"/>
          <a:ext cx="337185" cy="2540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90</xdr:row>
      <xdr:rowOff>0</xdr:rowOff>
    </xdr:from>
    <xdr:to>
      <xdr:col>5</xdr:col>
      <xdr:colOff>198120</xdr:colOff>
      <xdr:row>90</xdr:row>
      <xdr:rowOff>2540000</xdr:rowOff>
    </xdr:to>
    <xdr:sp>
      <xdr:nvSpPr>
        <xdr:cNvPr id="241" name="rect"/>
        <xdr:cNvSpPr/>
      </xdr:nvSpPr>
      <xdr:spPr>
        <a:xfrm>
          <a:off x="2997835" y="182067200"/>
          <a:ext cx="337185" cy="2540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90</xdr:row>
      <xdr:rowOff>0</xdr:rowOff>
    </xdr:from>
    <xdr:to>
      <xdr:col>5</xdr:col>
      <xdr:colOff>198120</xdr:colOff>
      <xdr:row>90</xdr:row>
      <xdr:rowOff>2540000</xdr:rowOff>
    </xdr:to>
    <xdr:sp>
      <xdr:nvSpPr>
        <xdr:cNvPr id="242" name="rect"/>
        <xdr:cNvSpPr/>
      </xdr:nvSpPr>
      <xdr:spPr>
        <a:xfrm>
          <a:off x="2997835" y="182067200"/>
          <a:ext cx="337185" cy="2540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90</xdr:row>
      <xdr:rowOff>0</xdr:rowOff>
    </xdr:from>
    <xdr:to>
      <xdr:col>5</xdr:col>
      <xdr:colOff>198120</xdr:colOff>
      <xdr:row>90</xdr:row>
      <xdr:rowOff>2540000</xdr:rowOff>
    </xdr:to>
    <xdr:sp>
      <xdr:nvSpPr>
        <xdr:cNvPr id="243" name="rect"/>
        <xdr:cNvSpPr/>
      </xdr:nvSpPr>
      <xdr:spPr>
        <a:xfrm>
          <a:off x="2997835" y="182067200"/>
          <a:ext cx="337185" cy="2540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90</xdr:row>
      <xdr:rowOff>0</xdr:rowOff>
    </xdr:from>
    <xdr:to>
      <xdr:col>5</xdr:col>
      <xdr:colOff>198120</xdr:colOff>
      <xdr:row>90</xdr:row>
      <xdr:rowOff>2540000</xdr:rowOff>
    </xdr:to>
    <xdr:sp>
      <xdr:nvSpPr>
        <xdr:cNvPr id="244" name="rect"/>
        <xdr:cNvSpPr/>
      </xdr:nvSpPr>
      <xdr:spPr>
        <a:xfrm>
          <a:off x="2997835" y="182067200"/>
          <a:ext cx="337185" cy="2540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90</xdr:row>
      <xdr:rowOff>0</xdr:rowOff>
    </xdr:from>
    <xdr:to>
      <xdr:col>5</xdr:col>
      <xdr:colOff>198120</xdr:colOff>
      <xdr:row>90</xdr:row>
      <xdr:rowOff>2540000</xdr:rowOff>
    </xdr:to>
    <xdr:sp>
      <xdr:nvSpPr>
        <xdr:cNvPr id="245" name="rect"/>
        <xdr:cNvSpPr/>
      </xdr:nvSpPr>
      <xdr:spPr>
        <a:xfrm>
          <a:off x="2997835" y="182067200"/>
          <a:ext cx="337185" cy="2540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90</xdr:row>
      <xdr:rowOff>0</xdr:rowOff>
    </xdr:from>
    <xdr:to>
      <xdr:col>5</xdr:col>
      <xdr:colOff>198120</xdr:colOff>
      <xdr:row>90</xdr:row>
      <xdr:rowOff>2540000</xdr:rowOff>
    </xdr:to>
    <xdr:sp>
      <xdr:nvSpPr>
        <xdr:cNvPr id="246" name="rect"/>
        <xdr:cNvSpPr/>
      </xdr:nvSpPr>
      <xdr:spPr>
        <a:xfrm>
          <a:off x="2997835" y="182067200"/>
          <a:ext cx="337185" cy="2540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90</xdr:row>
      <xdr:rowOff>0</xdr:rowOff>
    </xdr:from>
    <xdr:to>
      <xdr:col>5</xdr:col>
      <xdr:colOff>198120</xdr:colOff>
      <xdr:row>90</xdr:row>
      <xdr:rowOff>2540000</xdr:rowOff>
    </xdr:to>
    <xdr:sp>
      <xdr:nvSpPr>
        <xdr:cNvPr id="247" name="rect"/>
        <xdr:cNvSpPr/>
      </xdr:nvSpPr>
      <xdr:spPr>
        <a:xfrm>
          <a:off x="2997835" y="182067200"/>
          <a:ext cx="337185" cy="2540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90</xdr:row>
      <xdr:rowOff>0</xdr:rowOff>
    </xdr:from>
    <xdr:to>
      <xdr:col>5</xdr:col>
      <xdr:colOff>198120</xdr:colOff>
      <xdr:row>90</xdr:row>
      <xdr:rowOff>2540000</xdr:rowOff>
    </xdr:to>
    <xdr:sp>
      <xdr:nvSpPr>
        <xdr:cNvPr id="248" name="rect"/>
        <xdr:cNvSpPr/>
      </xdr:nvSpPr>
      <xdr:spPr>
        <a:xfrm>
          <a:off x="2997835" y="182067200"/>
          <a:ext cx="337185" cy="2540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90</xdr:row>
      <xdr:rowOff>0</xdr:rowOff>
    </xdr:from>
    <xdr:to>
      <xdr:col>5</xdr:col>
      <xdr:colOff>198120</xdr:colOff>
      <xdr:row>90</xdr:row>
      <xdr:rowOff>2540000</xdr:rowOff>
    </xdr:to>
    <xdr:sp>
      <xdr:nvSpPr>
        <xdr:cNvPr id="249" name="rect"/>
        <xdr:cNvSpPr/>
      </xdr:nvSpPr>
      <xdr:spPr>
        <a:xfrm>
          <a:off x="2997835" y="182067200"/>
          <a:ext cx="337185" cy="2540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90</xdr:row>
      <xdr:rowOff>0</xdr:rowOff>
    </xdr:from>
    <xdr:to>
      <xdr:col>5</xdr:col>
      <xdr:colOff>198120</xdr:colOff>
      <xdr:row>90</xdr:row>
      <xdr:rowOff>2540000</xdr:rowOff>
    </xdr:to>
    <xdr:sp>
      <xdr:nvSpPr>
        <xdr:cNvPr id="250" name="rect"/>
        <xdr:cNvSpPr/>
      </xdr:nvSpPr>
      <xdr:spPr>
        <a:xfrm>
          <a:off x="2997835" y="182067200"/>
          <a:ext cx="337185" cy="2540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90</xdr:row>
      <xdr:rowOff>0</xdr:rowOff>
    </xdr:from>
    <xdr:to>
      <xdr:col>5</xdr:col>
      <xdr:colOff>198120</xdr:colOff>
      <xdr:row>90</xdr:row>
      <xdr:rowOff>2540000</xdr:rowOff>
    </xdr:to>
    <xdr:sp>
      <xdr:nvSpPr>
        <xdr:cNvPr id="251" name="rect"/>
        <xdr:cNvSpPr/>
      </xdr:nvSpPr>
      <xdr:spPr>
        <a:xfrm>
          <a:off x="2997835" y="182067200"/>
          <a:ext cx="337185" cy="2540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90</xdr:row>
      <xdr:rowOff>0</xdr:rowOff>
    </xdr:from>
    <xdr:to>
      <xdr:col>5</xdr:col>
      <xdr:colOff>198120</xdr:colOff>
      <xdr:row>90</xdr:row>
      <xdr:rowOff>2540000</xdr:rowOff>
    </xdr:to>
    <xdr:sp>
      <xdr:nvSpPr>
        <xdr:cNvPr id="252" name="rect"/>
        <xdr:cNvSpPr/>
      </xdr:nvSpPr>
      <xdr:spPr>
        <a:xfrm>
          <a:off x="2997835" y="182067200"/>
          <a:ext cx="337185" cy="2540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90</xdr:row>
      <xdr:rowOff>0</xdr:rowOff>
    </xdr:from>
    <xdr:to>
      <xdr:col>5</xdr:col>
      <xdr:colOff>198120</xdr:colOff>
      <xdr:row>90</xdr:row>
      <xdr:rowOff>2540000</xdr:rowOff>
    </xdr:to>
    <xdr:sp>
      <xdr:nvSpPr>
        <xdr:cNvPr id="253" name="rect"/>
        <xdr:cNvSpPr/>
      </xdr:nvSpPr>
      <xdr:spPr>
        <a:xfrm>
          <a:off x="2997835" y="182067200"/>
          <a:ext cx="337185" cy="2540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40</xdr:row>
      <xdr:rowOff>0</xdr:rowOff>
    </xdr:from>
    <xdr:to>
      <xdr:col>4</xdr:col>
      <xdr:colOff>198591</xdr:colOff>
      <xdr:row>40</xdr:row>
      <xdr:rowOff>104675</xdr:rowOff>
    </xdr:to>
    <xdr:sp>
      <xdr:nvSpPr>
        <xdr:cNvPr id="254" name="rect"/>
        <xdr:cNvSpPr/>
      </xdr:nvSpPr>
      <xdr:spPr>
        <a:xfrm>
          <a:off x="2426335" y="794512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40</xdr:row>
      <xdr:rowOff>0</xdr:rowOff>
    </xdr:from>
    <xdr:to>
      <xdr:col>4</xdr:col>
      <xdr:colOff>198591</xdr:colOff>
      <xdr:row>40</xdr:row>
      <xdr:rowOff>104675</xdr:rowOff>
    </xdr:to>
    <xdr:sp>
      <xdr:nvSpPr>
        <xdr:cNvPr id="255" name="rect"/>
        <xdr:cNvSpPr/>
      </xdr:nvSpPr>
      <xdr:spPr>
        <a:xfrm>
          <a:off x="2426335" y="794512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40</xdr:row>
      <xdr:rowOff>0</xdr:rowOff>
    </xdr:from>
    <xdr:to>
      <xdr:col>4</xdr:col>
      <xdr:colOff>198591</xdr:colOff>
      <xdr:row>40</xdr:row>
      <xdr:rowOff>104675</xdr:rowOff>
    </xdr:to>
    <xdr:sp>
      <xdr:nvSpPr>
        <xdr:cNvPr id="256" name="rect"/>
        <xdr:cNvSpPr/>
      </xdr:nvSpPr>
      <xdr:spPr>
        <a:xfrm>
          <a:off x="2426335" y="794512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40</xdr:row>
      <xdr:rowOff>0</xdr:rowOff>
    </xdr:from>
    <xdr:to>
      <xdr:col>4</xdr:col>
      <xdr:colOff>198591</xdr:colOff>
      <xdr:row>40</xdr:row>
      <xdr:rowOff>104675</xdr:rowOff>
    </xdr:to>
    <xdr:sp>
      <xdr:nvSpPr>
        <xdr:cNvPr id="257" name="rect"/>
        <xdr:cNvSpPr/>
      </xdr:nvSpPr>
      <xdr:spPr>
        <a:xfrm>
          <a:off x="2426335" y="794512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40</xdr:row>
      <xdr:rowOff>0</xdr:rowOff>
    </xdr:from>
    <xdr:to>
      <xdr:col>4</xdr:col>
      <xdr:colOff>198591</xdr:colOff>
      <xdr:row>40</xdr:row>
      <xdr:rowOff>104675</xdr:rowOff>
    </xdr:to>
    <xdr:sp>
      <xdr:nvSpPr>
        <xdr:cNvPr id="258" name="rect"/>
        <xdr:cNvSpPr/>
      </xdr:nvSpPr>
      <xdr:spPr>
        <a:xfrm>
          <a:off x="2426335" y="794512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40</xdr:row>
      <xdr:rowOff>0</xdr:rowOff>
    </xdr:from>
    <xdr:to>
      <xdr:col>4</xdr:col>
      <xdr:colOff>198591</xdr:colOff>
      <xdr:row>40</xdr:row>
      <xdr:rowOff>104675</xdr:rowOff>
    </xdr:to>
    <xdr:sp>
      <xdr:nvSpPr>
        <xdr:cNvPr id="259" name="rect"/>
        <xdr:cNvSpPr/>
      </xdr:nvSpPr>
      <xdr:spPr>
        <a:xfrm>
          <a:off x="2426335" y="794512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40</xdr:row>
      <xdr:rowOff>0</xdr:rowOff>
    </xdr:from>
    <xdr:to>
      <xdr:col>4</xdr:col>
      <xdr:colOff>198591</xdr:colOff>
      <xdr:row>40</xdr:row>
      <xdr:rowOff>104675</xdr:rowOff>
    </xdr:to>
    <xdr:sp>
      <xdr:nvSpPr>
        <xdr:cNvPr id="260" name="rect"/>
        <xdr:cNvSpPr/>
      </xdr:nvSpPr>
      <xdr:spPr>
        <a:xfrm>
          <a:off x="2426335" y="794512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40</xdr:row>
      <xdr:rowOff>0</xdr:rowOff>
    </xdr:from>
    <xdr:to>
      <xdr:col>4</xdr:col>
      <xdr:colOff>198591</xdr:colOff>
      <xdr:row>40</xdr:row>
      <xdr:rowOff>104675</xdr:rowOff>
    </xdr:to>
    <xdr:sp>
      <xdr:nvSpPr>
        <xdr:cNvPr id="261" name="rect"/>
        <xdr:cNvSpPr/>
      </xdr:nvSpPr>
      <xdr:spPr>
        <a:xfrm>
          <a:off x="2426335" y="794512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40</xdr:row>
      <xdr:rowOff>0</xdr:rowOff>
    </xdr:from>
    <xdr:to>
      <xdr:col>4</xdr:col>
      <xdr:colOff>198591</xdr:colOff>
      <xdr:row>40</xdr:row>
      <xdr:rowOff>104675</xdr:rowOff>
    </xdr:to>
    <xdr:sp>
      <xdr:nvSpPr>
        <xdr:cNvPr id="262" name="rect"/>
        <xdr:cNvSpPr/>
      </xdr:nvSpPr>
      <xdr:spPr>
        <a:xfrm>
          <a:off x="2426335" y="794512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40</xdr:row>
      <xdr:rowOff>0</xdr:rowOff>
    </xdr:from>
    <xdr:to>
      <xdr:col>4</xdr:col>
      <xdr:colOff>198591</xdr:colOff>
      <xdr:row>40</xdr:row>
      <xdr:rowOff>104675</xdr:rowOff>
    </xdr:to>
    <xdr:sp>
      <xdr:nvSpPr>
        <xdr:cNvPr id="263" name="rect"/>
        <xdr:cNvSpPr/>
      </xdr:nvSpPr>
      <xdr:spPr>
        <a:xfrm>
          <a:off x="2426335" y="794512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40</xdr:row>
      <xdr:rowOff>0</xdr:rowOff>
    </xdr:from>
    <xdr:to>
      <xdr:col>4</xdr:col>
      <xdr:colOff>198591</xdr:colOff>
      <xdr:row>40</xdr:row>
      <xdr:rowOff>104675</xdr:rowOff>
    </xdr:to>
    <xdr:sp>
      <xdr:nvSpPr>
        <xdr:cNvPr id="264" name="rect"/>
        <xdr:cNvSpPr/>
      </xdr:nvSpPr>
      <xdr:spPr>
        <a:xfrm>
          <a:off x="2426335" y="794512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40</xdr:row>
      <xdr:rowOff>0</xdr:rowOff>
    </xdr:from>
    <xdr:to>
      <xdr:col>4</xdr:col>
      <xdr:colOff>198591</xdr:colOff>
      <xdr:row>40</xdr:row>
      <xdr:rowOff>104675</xdr:rowOff>
    </xdr:to>
    <xdr:sp>
      <xdr:nvSpPr>
        <xdr:cNvPr id="265" name="rect"/>
        <xdr:cNvSpPr/>
      </xdr:nvSpPr>
      <xdr:spPr>
        <a:xfrm>
          <a:off x="2426335" y="794512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40</xdr:row>
      <xdr:rowOff>0</xdr:rowOff>
    </xdr:from>
    <xdr:to>
      <xdr:col>4</xdr:col>
      <xdr:colOff>198591</xdr:colOff>
      <xdr:row>40</xdr:row>
      <xdr:rowOff>104675</xdr:rowOff>
    </xdr:to>
    <xdr:sp>
      <xdr:nvSpPr>
        <xdr:cNvPr id="266" name="rect"/>
        <xdr:cNvSpPr/>
      </xdr:nvSpPr>
      <xdr:spPr>
        <a:xfrm>
          <a:off x="2426335" y="794512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40</xdr:row>
      <xdr:rowOff>0</xdr:rowOff>
    </xdr:from>
    <xdr:to>
      <xdr:col>4</xdr:col>
      <xdr:colOff>198591</xdr:colOff>
      <xdr:row>40</xdr:row>
      <xdr:rowOff>104675</xdr:rowOff>
    </xdr:to>
    <xdr:sp>
      <xdr:nvSpPr>
        <xdr:cNvPr id="267" name="rect"/>
        <xdr:cNvSpPr/>
      </xdr:nvSpPr>
      <xdr:spPr>
        <a:xfrm>
          <a:off x="2426335" y="794512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40</xdr:row>
      <xdr:rowOff>0</xdr:rowOff>
    </xdr:from>
    <xdr:to>
      <xdr:col>4</xdr:col>
      <xdr:colOff>198591</xdr:colOff>
      <xdr:row>40</xdr:row>
      <xdr:rowOff>104675</xdr:rowOff>
    </xdr:to>
    <xdr:sp>
      <xdr:nvSpPr>
        <xdr:cNvPr id="268" name="rect"/>
        <xdr:cNvSpPr/>
      </xdr:nvSpPr>
      <xdr:spPr>
        <a:xfrm>
          <a:off x="2426335" y="794512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40</xdr:row>
      <xdr:rowOff>0</xdr:rowOff>
    </xdr:from>
    <xdr:to>
      <xdr:col>4</xdr:col>
      <xdr:colOff>198591</xdr:colOff>
      <xdr:row>40</xdr:row>
      <xdr:rowOff>104675</xdr:rowOff>
    </xdr:to>
    <xdr:sp>
      <xdr:nvSpPr>
        <xdr:cNvPr id="269" name="rect"/>
        <xdr:cNvSpPr/>
      </xdr:nvSpPr>
      <xdr:spPr>
        <a:xfrm>
          <a:off x="2426335" y="794512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40</xdr:row>
      <xdr:rowOff>0</xdr:rowOff>
    </xdr:from>
    <xdr:to>
      <xdr:col>4</xdr:col>
      <xdr:colOff>198591</xdr:colOff>
      <xdr:row>40</xdr:row>
      <xdr:rowOff>104675</xdr:rowOff>
    </xdr:to>
    <xdr:sp>
      <xdr:nvSpPr>
        <xdr:cNvPr id="270" name="rect"/>
        <xdr:cNvSpPr/>
      </xdr:nvSpPr>
      <xdr:spPr>
        <a:xfrm>
          <a:off x="2426335" y="794512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40</xdr:row>
      <xdr:rowOff>0</xdr:rowOff>
    </xdr:from>
    <xdr:to>
      <xdr:col>4</xdr:col>
      <xdr:colOff>198591</xdr:colOff>
      <xdr:row>40</xdr:row>
      <xdr:rowOff>104675</xdr:rowOff>
    </xdr:to>
    <xdr:sp>
      <xdr:nvSpPr>
        <xdr:cNvPr id="271" name="rect"/>
        <xdr:cNvSpPr/>
      </xdr:nvSpPr>
      <xdr:spPr>
        <a:xfrm>
          <a:off x="2426335" y="794512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40</xdr:row>
      <xdr:rowOff>0</xdr:rowOff>
    </xdr:from>
    <xdr:to>
      <xdr:col>4</xdr:col>
      <xdr:colOff>198591</xdr:colOff>
      <xdr:row>40</xdr:row>
      <xdr:rowOff>104675</xdr:rowOff>
    </xdr:to>
    <xdr:sp>
      <xdr:nvSpPr>
        <xdr:cNvPr id="272" name="rect"/>
        <xdr:cNvSpPr/>
      </xdr:nvSpPr>
      <xdr:spPr>
        <a:xfrm>
          <a:off x="2426335" y="794512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40</xdr:row>
      <xdr:rowOff>0</xdr:rowOff>
    </xdr:from>
    <xdr:to>
      <xdr:col>4</xdr:col>
      <xdr:colOff>198591</xdr:colOff>
      <xdr:row>40</xdr:row>
      <xdr:rowOff>104675</xdr:rowOff>
    </xdr:to>
    <xdr:sp>
      <xdr:nvSpPr>
        <xdr:cNvPr id="273" name="rect"/>
        <xdr:cNvSpPr/>
      </xdr:nvSpPr>
      <xdr:spPr>
        <a:xfrm>
          <a:off x="2426335" y="794512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40</xdr:row>
      <xdr:rowOff>0</xdr:rowOff>
    </xdr:from>
    <xdr:to>
      <xdr:col>4</xdr:col>
      <xdr:colOff>198591</xdr:colOff>
      <xdr:row>40</xdr:row>
      <xdr:rowOff>104675</xdr:rowOff>
    </xdr:to>
    <xdr:sp>
      <xdr:nvSpPr>
        <xdr:cNvPr id="274" name="rect"/>
        <xdr:cNvSpPr/>
      </xdr:nvSpPr>
      <xdr:spPr>
        <a:xfrm>
          <a:off x="2426335" y="794512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40</xdr:row>
      <xdr:rowOff>0</xdr:rowOff>
    </xdr:from>
    <xdr:to>
      <xdr:col>4</xdr:col>
      <xdr:colOff>198591</xdr:colOff>
      <xdr:row>40</xdr:row>
      <xdr:rowOff>104675</xdr:rowOff>
    </xdr:to>
    <xdr:sp>
      <xdr:nvSpPr>
        <xdr:cNvPr id="275" name="rect"/>
        <xdr:cNvSpPr/>
      </xdr:nvSpPr>
      <xdr:spPr>
        <a:xfrm>
          <a:off x="2426335" y="794512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40</xdr:row>
      <xdr:rowOff>0</xdr:rowOff>
    </xdr:from>
    <xdr:to>
      <xdr:col>4</xdr:col>
      <xdr:colOff>198591</xdr:colOff>
      <xdr:row>40</xdr:row>
      <xdr:rowOff>104675</xdr:rowOff>
    </xdr:to>
    <xdr:sp>
      <xdr:nvSpPr>
        <xdr:cNvPr id="276" name="rect"/>
        <xdr:cNvSpPr/>
      </xdr:nvSpPr>
      <xdr:spPr>
        <a:xfrm>
          <a:off x="2426335" y="794512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40</xdr:row>
      <xdr:rowOff>0</xdr:rowOff>
    </xdr:from>
    <xdr:to>
      <xdr:col>4</xdr:col>
      <xdr:colOff>198591</xdr:colOff>
      <xdr:row>40</xdr:row>
      <xdr:rowOff>104675</xdr:rowOff>
    </xdr:to>
    <xdr:sp>
      <xdr:nvSpPr>
        <xdr:cNvPr id="277" name="rect"/>
        <xdr:cNvSpPr/>
      </xdr:nvSpPr>
      <xdr:spPr>
        <a:xfrm>
          <a:off x="2426335" y="794512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40</xdr:row>
      <xdr:rowOff>0</xdr:rowOff>
    </xdr:from>
    <xdr:to>
      <xdr:col>4</xdr:col>
      <xdr:colOff>198591</xdr:colOff>
      <xdr:row>40</xdr:row>
      <xdr:rowOff>104675</xdr:rowOff>
    </xdr:to>
    <xdr:sp>
      <xdr:nvSpPr>
        <xdr:cNvPr id="278" name="rect"/>
        <xdr:cNvSpPr/>
      </xdr:nvSpPr>
      <xdr:spPr>
        <a:xfrm>
          <a:off x="2426335" y="794512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40</xdr:row>
      <xdr:rowOff>0</xdr:rowOff>
    </xdr:from>
    <xdr:to>
      <xdr:col>4</xdr:col>
      <xdr:colOff>198591</xdr:colOff>
      <xdr:row>40</xdr:row>
      <xdr:rowOff>104675</xdr:rowOff>
    </xdr:to>
    <xdr:sp>
      <xdr:nvSpPr>
        <xdr:cNvPr id="279" name="rect"/>
        <xdr:cNvSpPr/>
      </xdr:nvSpPr>
      <xdr:spPr>
        <a:xfrm>
          <a:off x="2426335" y="794512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40</xdr:row>
      <xdr:rowOff>0</xdr:rowOff>
    </xdr:from>
    <xdr:to>
      <xdr:col>4</xdr:col>
      <xdr:colOff>198591</xdr:colOff>
      <xdr:row>40</xdr:row>
      <xdr:rowOff>104675</xdr:rowOff>
    </xdr:to>
    <xdr:sp>
      <xdr:nvSpPr>
        <xdr:cNvPr id="280" name="rect"/>
        <xdr:cNvSpPr/>
      </xdr:nvSpPr>
      <xdr:spPr>
        <a:xfrm>
          <a:off x="2426335" y="794512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40</xdr:row>
      <xdr:rowOff>0</xdr:rowOff>
    </xdr:from>
    <xdr:to>
      <xdr:col>4</xdr:col>
      <xdr:colOff>198591</xdr:colOff>
      <xdr:row>40</xdr:row>
      <xdr:rowOff>104675</xdr:rowOff>
    </xdr:to>
    <xdr:sp>
      <xdr:nvSpPr>
        <xdr:cNvPr id="281" name="rect"/>
        <xdr:cNvSpPr/>
      </xdr:nvSpPr>
      <xdr:spPr>
        <a:xfrm>
          <a:off x="2426335" y="794512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40</xdr:row>
      <xdr:rowOff>0</xdr:rowOff>
    </xdr:from>
    <xdr:to>
      <xdr:col>4</xdr:col>
      <xdr:colOff>198591</xdr:colOff>
      <xdr:row>40</xdr:row>
      <xdr:rowOff>104675</xdr:rowOff>
    </xdr:to>
    <xdr:sp>
      <xdr:nvSpPr>
        <xdr:cNvPr id="282" name="rect"/>
        <xdr:cNvSpPr/>
      </xdr:nvSpPr>
      <xdr:spPr>
        <a:xfrm>
          <a:off x="2426335" y="794512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40</xdr:row>
      <xdr:rowOff>0</xdr:rowOff>
    </xdr:from>
    <xdr:to>
      <xdr:col>4</xdr:col>
      <xdr:colOff>198591</xdr:colOff>
      <xdr:row>40</xdr:row>
      <xdr:rowOff>104675</xdr:rowOff>
    </xdr:to>
    <xdr:sp>
      <xdr:nvSpPr>
        <xdr:cNvPr id="283" name="rect"/>
        <xdr:cNvSpPr/>
      </xdr:nvSpPr>
      <xdr:spPr>
        <a:xfrm>
          <a:off x="2426335" y="794512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40</xdr:row>
      <xdr:rowOff>0</xdr:rowOff>
    </xdr:from>
    <xdr:to>
      <xdr:col>4</xdr:col>
      <xdr:colOff>198591</xdr:colOff>
      <xdr:row>40</xdr:row>
      <xdr:rowOff>104675</xdr:rowOff>
    </xdr:to>
    <xdr:sp>
      <xdr:nvSpPr>
        <xdr:cNvPr id="284" name="rect"/>
        <xdr:cNvSpPr/>
      </xdr:nvSpPr>
      <xdr:spPr>
        <a:xfrm>
          <a:off x="2426335" y="794512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40</xdr:row>
      <xdr:rowOff>0</xdr:rowOff>
    </xdr:from>
    <xdr:to>
      <xdr:col>4</xdr:col>
      <xdr:colOff>198591</xdr:colOff>
      <xdr:row>40</xdr:row>
      <xdr:rowOff>104675</xdr:rowOff>
    </xdr:to>
    <xdr:sp>
      <xdr:nvSpPr>
        <xdr:cNvPr id="285" name="rect"/>
        <xdr:cNvSpPr/>
      </xdr:nvSpPr>
      <xdr:spPr>
        <a:xfrm>
          <a:off x="2426335" y="794512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40</xdr:row>
      <xdr:rowOff>0</xdr:rowOff>
    </xdr:from>
    <xdr:to>
      <xdr:col>4</xdr:col>
      <xdr:colOff>198591</xdr:colOff>
      <xdr:row>40</xdr:row>
      <xdr:rowOff>104675</xdr:rowOff>
    </xdr:to>
    <xdr:sp>
      <xdr:nvSpPr>
        <xdr:cNvPr id="286" name="rect"/>
        <xdr:cNvSpPr/>
      </xdr:nvSpPr>
      <xdr:spPr>
        <a:xfrm>
          <a:off x="2426335" y="794512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40</xdr:row>
      <xdr:rowOff>0</xdr:rowOff>
    </xdr:from>
    <xdr:to>
      <xdr:col>4</xdr:col>
      <xdr:colOff>198591</xdr:colOff>
      <xdr:row>40</xdr:row>
      <xdr:rowOff>104675</xdr:rowOff>
    </xdr:to>
    <xdr:sp>
      <xdr:nvSpPr>
        <xdr:cNvPr id="287" name="rect"/>
        <xdr:cNvSpPr/>
      </xdr:nvSpPr>
      <xdr:spPr>
        <a:xfrm>
          <a:off x="2426335" y="794512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40</xdr:row>
      <xdr:rowOff>0</xdr:rowOff>
    </xdr:from>
    <xdr:to>
      <xdr:col>4</xdr:col>
      <xdr:colOff>198591</xdr:colOff>
      <xdr:row>40</xdr:row>
      <xdr:rowOff>104675</xdr:rowOff>
    </xdr:to>
    <xdr:sp>
      <xdr:nvSpPr>
        <xdr:cNvPr id="288" name="rect"/>
        <xdr:cNvSpPr/>
      </xdr:nvSpPr>
      <xdr:spPr>
        <a:xfrm>
          <a:off x="2426335" y="794512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40</xdr:row>
      <xdr:rowOff>0</xdr:rowOff>
    </xdr:from>
    <xdr:to>
      <xdr:col>4</xdr:col>
      <xdr:colOff>198591</xdr:colOff>
      <xdr:row>40</xdr:row>
      <xdr:rowOff>104675</xdr:rowOff>
    </xdr:to>
    <xdr:sp>
      <xdr:nvSpPr>
        <xdr:cNvPr id="289" name="rect"/>
        <xdr:cNvSpPr/>
      </xdr:nvSpPr>
      <xdr:spPr>
        <a:xfrm>
          <a:off x="2426335" y="794512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40</xdr:row>
      <xdr:rowOff>0</xdr:rowOff>
    </xdr:from>
    <xdr:to>
      <xdr:col>4</xdr:col>
      <xdr:colOff>198591</xdr:colOff>
      <xdr:row>40</xdr:row>
      <xdr:rowOff>104675</xdr:rowOff>
    </xdr:to>
    <xdr:sp>
      <xdr:nvSpPr>
        <xdr:cNvPr id="290" name="rect"/>
        <xdr:cNvSpPr/>
      </xdr:nvSpPr>
      <xdr:spPr>
        <a:xfrm>
          <a:off x="2426335" y="794512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40</xdr:row>
      <xdr:rowOff>0</xdr:rowOff>
    </xdr:from>
    <xdr:to>
      <xdr:col>4</xdr:col>
      <xdr:colOff>198591</xdr:colOff>
      <xdr:row>40</xdr:row>
      <xdr:rowOff>104675</xdr:rowOff>
    </xdr:to>
    <xdr:sp>
      <xdr:nvSpPr>
        <xdr:cNvPr id="291" name="rect"/>
        <xdr:cNvSpPr/>
      </xdr:nvSpPr>
      <xdr:spPr>
        <a:xfrm>
          <a:off x="2426335" y="794512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40</xdr:row>
      <xdr:rowOff>0</xdr:rowOff>
    </xdr:from>
    <xdr:to>
      <xdr:col>4</xdr:col>
      <xdr:colOff>198591</xdr:colOff>
      <xdr:row>40</xdr:row>
      <xdr:rowOff>104675</xdr:rowOff>
    </xdr:to>
    <xdr:sp>
      <xdr:nvSpPr>
        <xdr:cNvPr id="292" name="rect"/>
        <xdr:cNvSpPr/>
      </xdr:nvSpPr>
      <xdr:spPr>
        <a:xfrm>
          <a:off x="2426335" y="794512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40</xdr:row>
      <xdr:rowOff>0</xdr:rowOff>
    </xdr:from>
    <xdr:to>
      <xdr:col>4</xdr:col>
      <xdr:colOff>198591</xdr:colOff>
      <xdr:row>40</xdr:row>
      <xdr:rowOff>104675</xdr:rowOff>
    </xdr:to>
    <xdr:sp>
      <xdr:nvSpPr>
        <xdr:cNvPr id="293" name="rect"/>
        <xdr:cNvSpPr/>
      </xdr:nvSpPr>
      <xdr:spPr>
        <a:xfrm>
          <a:off x="2426335" y="794512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40</xdr:row>
      <xdr:rowOff>0</xdr:rowOff>
    </xdr:from>
    <xdr:to>
      <xdr:col>4</xdr:col>
      <xdr:colOff>198591</xdr:colOff>
      <xdr:row>40</xdr:row>
      <xdr:rowOff>104675</xdr:rowOff>
    </xdr:to>
    <xdr:sp>
      <xdr:nvSpPr>
        <xdr:cNvPr id="294" name="rect"/>
        <xdr:cNvSpPr/>
      </xdr:nvSpPr>
      <xdr:spPr>
        <a:xfrm>
          <a:off x="2426335" y="794512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40</xdr:row>
      <xdr:rowOff>0</xdr:rowOff>
    </xdr:from>
    <xdr:to>
      <xdr:col>4</xdr:col>
      <xdr:colOff>198591</xdr:colOff>
      <xdr:row>40</xdr:row>
      <xdr:rowOff>104675</xdr:rowOff>
    </xdr:to>
    <xdr:sp>
      <xdr:nvSpPr>
        <xdr:cNvPr id="295" name="rect"/>
        <xdr:cNvSpPr/>
      </xdr:nvSpPr>
      <xdr:spPr>
        <a:xfrm>
          <a:off x="2426335" y="794512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40</xdr:row>
      <xdr:rowOff>0</xdr:rowOff>
    </xdr:from>
    <xdr:to>
      <xdr:col>4</xdr:col>
      <xdr:colOff>198591</xdr:colOff>
      <xdr:row>40</xdr:row>
      <xdr:rowOff>104675</xdr:rowOff>
    </xdr:to>
    <xdr:sp>
      <xdr:nvSpPr>
        <xdr:cNvPr id="296" name="rect"/>
        <xdr:cNvSpPr/>
      </xdr:nvSpPr>
      <xdr:spPr>
        <a:xfrm>
          <a:off x="2426335" y="794512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40</xdr:row>
      <xdr:rowOff>0</xdr:rowOff>
    </xdr:from>
    <xdr:to>
      <xdr:col>4</xdr:col>
      <xdr:colOff>198591</xdr:colOff>
      <xdr:row>40</xdr:row>
      <xdr:rowOff>104675</xdr:rowOff>
    </xdr:to>
    <xdr:sp>
      <xdr:nvSpPr>
        <xdr:cNvPr id="297" name="rect"/>
        <xdr:cNvSpPr/>
      </xdr:nvSpPr>
      <xdr:spPr>
        <a:xfrm>
          <a:off x="2426335" y="794512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40</xdr:row>
      <xdr:rowOff>0</xdr:rowOff>
    </xdr:from>
    <xdr:to>
      <xdr:col>4</xdr:col>
      <xdr:colOff>198591</xdr:colOff>
      <xdr:row>40</xdr:row>
      <xdr:rowOff>104675</xdr:rowOff>
    </xdr:to>
    <xdr:sp>
      <xdr:nvSpPr>
        <xdr:cNvPr id="298" name="rect"/>
        <xdr:cNvSpPr/>
      </xdr:nvSpPr>
      <xdr:spPr>
        <a:xfrm>
          <a:off x="2426335" y="794512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40</xdr:row>
      <xdr:rowOff>0</xdr:rowOff>
    </xdr:from>
    <xdr:to>
      <xdr:col>4</xdr:col>
      <xdr:colOff>198591</xdr:colOff>
      <xdr:row>40</xdr:row>
      <xdr:rowOff>104675</xdr:rowOff>
    </xdr:to>
    <xdr:sp>
      <xdr:nvSpPr>
        <xdr:cNvPr id="299" name="rect"/>
        <xdr:cNvSpPr/>
      </xdr:nvSpPr>
      <xdr:spPr>
        <a:xfrm>
          <a:off x="2426335" y="794512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40</xdr:row>
      <xdr:rowOff>0</xdr:rowOff>
    </xdr:from>
    <xdr:to>
      <xdr:col>4</xdr:col>
      <xdr:colOff>198591</xdr:colOff>
      <xdr:row>40</xdr:row>
      <xdr:rowOff>104675</xdr:rowOff>
    </xdr:to>
    <xdr:sp>
      <xdr:nvSpPr>
        <xdr:cNvPr id="300" name="rect"/>
        <xdr:cNvSpPr/>
      </xdr:nvSpPr>
      <xdr:spPr>
        <a:xfrm>
          <a:off x="2426335" y="794512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40</xdr:row>
      <xdr:rowOff>0</xdr:rowOff>
    </xdr:from>
    <xdr:to>
      <xdr:col>4</xdr:col>
      <xdr:colOff>198591</xdr:colOff>
      <xdr:row>40</xdr:row>
      <xdr:rowOff>104675</xdr:rowOff>
    </xdr:to>
    <xdr:sp>
      <xdr:nvSpPr>
        <xdr:cNvPr id="301" name="rect"/>
        <xdr:cNvSpPr/>
      </xdr:nvSpPr>
      <xdr:spPr>
        <a:xfrm>
          <a:off x="2426335" y="794512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40</xdr:row>
      <xdr:rowOff>0</xdr:rowOff>
    </xdr:from>
    <xdr:to>
      <xdr:col>4</xdr:col>
      <xdr:colOff>198591</xdr:colOff>
      <xdr:row>40</xdr:row>
      <xdr:rowOff>104675</xdr:rowOff>
    </xdr:to>
    <xdr:sp>
      <xdr:nvSpPr>
        <xdr:cNvPr id="302" name="rect"/>
        <xdr:cNvSpPr/>
      </xdr:nvSpPr>
      <xdr:spPr>
        <a:xfrm>
          <a:off x="2426335" y="794512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40</xdr:row>
      <xdr:rowOff>0</xdr:rowOff>
    </xdr:from>
    <xdr:to>
      <xdr:col>4</xdr:col>
      <xdr:colOff>198591</xdr:colOff>
      <xdr:row>40</xdr:row>
      <xdr:rowOff>104675</xdr:rowOff>
    </xdr:to>
    <xdr:sp>
      <xdr:nvSpPr>
        <xdr:cNvPr id="303" name="rect"/>
        <xdr:cNvSpPr/>
      </xdr:nvSpPr>
      <xdr:spPr>
        <a:xfrm>
          <a:off x="2426335" y="794512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40</xdr:row>
      <xdr:rowOff>0</xdr:rowOff>
    </xdr:from>
    <xdr:to>
      <xdr:col>4</xdr:col>
      <xdr:colOff>198591</xdr:colOff>
      <xdr:row>40</xdr:row>
      <xdr:rowOff>104675</xdr:rowOff>
    </xdr:to>
    <xdr:sp>
      <xdr:nvSpPr>
        <xdr:cNvPr id="304" name="rect"/>
        <xdr:cNvSpPr/>
      </xdr:nvSpPr>
      <xdr:spPr>
        <a:xfrm>
          <a:off x="2426335" y="794512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40</xdr:row>
      <xdr:rowOff>0</xdr:rowOff>
    </xdr:from>
    <xdr:to>
      <xdr:col>4</xdr:col>
      <xdr:colOff>198591</xdr:colOff>
      <xdr:row>40</xdr:row>
      <xdr:rowOff>104675</xdr:rowOff>
    </xdr:to>
    <xdr:sp>
      <xdr:nvSpPr>
        <xdr:cNvPr id="305" name="rect"/>
        <xdr:cNvSpPr/>
      </xdr:nvSpPr>
      <xdr:spPr>
        <a:xfrm>
          <a:off x="2426335" y="794512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40</xdr:row>
      <xdr:rowOff>0</xdr:rowOff>
    </xdr:from>
    <xdr:to>
      <xdr:col>4</xdr:col>
      <xdr:colOff>198591</xdr:colOff>
      <xdr:row>40</xdr:row>
      <xdr:rowOff>104675</xdr:rowOff>
    </xdr:to>
    <xdr:sp>
      <xdr:nvSpPr>
        <xdr:cNvPr id="306" name="rect"/>
        <xdr:cNvSpPr/>
      </xdr:nvSpPr>
      <xdr:spPr>
        <a:xfrm>
          <a:off x="2426335" y="794512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40</xdr:row>
      <xdr:rowOff>0</xdr:rowOff>
    </xdr:from>
    <xdr:to>
      <xdr:col>4</xdr:col>
      <xdr:colOff>198591</xdr:colOff>
      <xdr:row>40</xdr:row>
      <xdr:rowOff>104675</xdr:rowOff>
    </xdr:to>
    <xdr:sp>
      <xdr:nvSpPr>
        <xdr:cNvPr id="307" name="rect"/>
        <xdr:cNvSpPr/>
      </xdr:nvSpPr>
      <xdr:spPr>
        <a:xfrm>
          <a:off x="2426335" y="794512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40</xdr:row>
      <xdr:rowOff>0</xdr:rowOff>
    </xdr:from>
    <xdr:to>
      <xdr:col>4</xdr:col>
      <xdr:colOff>198591</xdr:colOff>
      <xdr:row>40</xdr:row>
      <xdr:rowOff>104675</xdr:rowOff>
    </xdr:to>
    <xdr:sp>
      <xdr:nvSpPr>
        <xdr:cNvPr id="308" name="rect"/>
        <xdr:cNvSpPr/>
      </xdr:nvSpPr>
      <xdr:spPr>
        <a:xfrm>
          <a:off x="2426335" y="794512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40</xdr:row>
      <xdr:rowOff>0</xdr:rowOff>
    </xdr:from>
    <xdr:to>
      <xdr:col>4</xdr:col>
      <xdr:colOff>198591</xdr:colOff>
      <xdr:row>40</xdr:row>
      <xdr:rowOff>104675</xdr:rowOff>
    </xdr:to>
    <xdr:sp>
      <xdr:nvSpPr>
        <xdr:cNvPr id="309" name="rect"/>
        <xdr:cNvSpPr/>
      </xdr:nvSpPr>
      <xdr:spPr>
        <a:xfrm>
          <a:off x="2426335" y="794512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40</xdr:row>
      <xdr:rowOff>0</xdr:rowOff>
    </xdr:from>
    <xdr:to>
      <xdr:col>4</xdr:col>
      <xdr:colOff>198820</xdr:colOff>
      <xdr:row>40</xdr:row>
      <xdr:rowOff>104675</xdr:rowOff>
    </xdr:to>
    <xdr:sp>
      <xdr:nvSpPr>
        <xdr:cNvPr id="310" name="rect"/>
        <xdr:cNvSpPr/>
      </xdr:nvSpPr>
      <xdr:spPr>
        <a:xfrm>
          <a:off x="2435860" y="794512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40</xdr:row>
      <xdr:rowOff>0</xdr:rowOff>
    </xdr:from>
    <xdr:to>
      <xdr:col>4</xdr:col>
      <xdr:colOff>198820</xdr:colOff>
      <xdr:row>40</xdr:row>
      <xdr:rowOff>104675</xdr:rowOff>
    </xdr:to>
    <xdr:sp>
      <xdr:nvSpPr>
        <xdr:cNvPr id="311" name="rect"/>
        <xdr:cNvSpPr/>
      </xdr:nvSpPr>
      <xdr:spPr>
        <a:xfrm>
          <a:off x="2435860" y="794512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40</xdr:row>
      <xdr:rowOff>0</xdr:rowOff>
    </xdr:from>
    <xdr:to>
      <xdr:col>4</xdr:col>
      <xdr:colOff>198820</xdr:colOff>
      <xdr:row>40</xdr:row>
      <xdr:rowOff>104675</xdr:rowOff>
    </xdr:to>
    <xdr:sp>
      <xdr:nvSpPr>
        <xdr:cNvPr id="312" name="rect"/>
        <xdr:cNvSpPr/>
      </xdr:nvSpPr>
      <xdr:spPr>
        <a:xfrm>
          <a:off x="2435860" y="794512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40</xdr:row>
      <xdr:rowOff>0</xdr:rowOff>
    </xdr:from>
    <xdr:to>
      <xdr:col>4</xdr:col>
      <xdr:colOff>198820</xdr:colOff>
      <xdr:row>40</xdr:row>
      <xdr:rowOff>104675</xdr:rowOff>
    </xdr:to>
    <xdr:sp>
      <xdr:nvSpPr>
        <xdr:cNvPr id="313" name="rect"/>
        <xdr:cNvSpPr/>
      </xdr:nvSpPr>
      <xdr:spPr>
        <a:xfrm>
          <a:off x="2435860" y="794512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40</xdr:row>
      <xdr:rowOff>0</xdr:rowOff>
    </xdr:from>
    <xdr:to>
      <xdr:col>4</xdr:col>
      <xdr:colOff>198820</xdr:colOff>
      <xdr:row>40</xdr:row>
      <xdr:rowOff>104675</xdr:rowOff>
    </xdr:to>
    <xdr:sp>
      <xdr:nvSpPr>
        <xdr:cNvPr id="314" name="rect"/>
        <xdr:cNvSpPr/>
      </xdr:nvSpPr>
      <xdr:spPr>
        <a:xfrm>
          <a:off x="2435860" y="794512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40</xdr:row>
      <xdr:rowOff>0</xdr:rowOff>
    </xdr:from>
    <xdr:to>
      <xdr:col>4</xdr:col>
      <xdr:colOff>198820</xdr:colOff>
      <xdr:row>40</xdr:row>
      <xdr:rowOff>104675</xdr:rowOff>
    </xdr:to>
    <xdr:sp>
      <xdr:nvSpPr>
        <xdr:cNvPr id="315" name="rect"/>
        <xdr:cNvSpPr/>
      </xdr:nvSpPr>
      <xdr:spPr>
        <a:xfrm>
          <a:off x="2435860" y="794512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40</xdr:row>
      <xdr:rowOff>0</xdr:rowOff>
    </xdr:from>
    <xdr:to>
      <xdr:col>4</xdr:col>
      <xdr:colOff>198820</xdr:colOff>
      <xdr:row>40</xdr:row>
      <xdr:rowOff>104675</xdr:rowOff>
    </xdr:to>
    <xdr:sp>
      <xdr:nvSpPr>
        <xdr:cNvPr id="316" name="rect"/>
        <xdr:cNvSpPr/>
      </xdr:nvSpPr>
      <xdr:spPr>
        <a:xfrm>
          <a:off x="2435860" y="794512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40</xdr:row>
      <xdr:rowOff>0</xdr:rowOff>
    </xdr:from>
    <xdr:to>
      <xdr:col>4</xdr:col>
      <xdr:colOff>198820</xdr:colOff>
      <xdr:row>40</xdr:row>
      <xdr:rowOff>104675</xdr:rowOff>
    </xdr:to>
    <xdr:sp>
      <xdr:nvSpPr>
        <xdr:cNvPr id="317" name="rect"/>
        <xdr:cNvSpPr/>
      </xdr:nvSpPr>
      <xdr:spPr>
        <a:xfrm>
          <a:off x="2435860" y="794512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40</xdr:row>
      <xdr:rowOff>0</xdr:rowOff>
    </xdr:from>
    <xdr:to>
      <xdr:col>4</xdr:col>
      <xdr:colOff>198820</xdr:colOff>
      <xdr:row>40</xdr:row>
      <xdr:rowOff>104675</xdr:rowOff>
    </xdr:to>
    <xdr:sp>
      <xdr:nvSpPr>
        <xdr:cNvPr id="318" name="rect"/>
        <xdr:cNvSpPr/>
      </xdr:nvSpPr>
      <xdr:spPr>
        <a:xfrm>
          <a:off x="2435860" y="794512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40</xdr:row>
      <xdr:rowOff>0</xdr:rowOff>
    </xdr:from>
    <xdr:to>
      <xdr:col>4</xdr:col>
      <xdr:colOff>198820</xdr:colOff>
      <xdr:row>40</xdr:row>
      <xdr:rowOff>104675</xdr:rowOff>
    </xdr:to>
    <xdr:sp>
      <xdr:nvSpPr>
        <xdr:cNvPr id="319" name="rect"/>
        <xdr:cNvSpPr/>
      </xdr:nvSpPr>
      <xdr:spPr>
        <a:xfrm>
          <a:off x="2435860" y="794512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40</xdr:row>
      <xdr:rowOff>0</xdr:rowOff>
    </xdr:from>
    <xdr:to>
      <xdr:col>4</xdr:col>
      <xdr:colOff>198820</xdr:colOff>
      <xdr:row>40</xdr:row>
      <xdr:rowOff>104675</xdr:rowOff>
    </xdr:to>
    <xdr:sp>
      <xdr:nvSpPr>
        <xdr:cNvPr id="320" name="rect"/>
        <xdr:cNvSpPr/>
      </xdr:nvSpPr>
      <xdr:spPr>
        <a:xfrm>
          <a:off x="2435860" y="794512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40</xdr:row>
      <xdr:rowOff>0</xdr:rowOff>
    </xdr:from>
    <xdr:to>
      <xdr:col>4</xdr:col>
      <xdr:colOff>198820</xdr:colOff>
      <xdr:row>40</xdr:row>
      <xdr:rowOff>104675</xdr:rowOff>
    </xdr:to>
    <xdr:sp>
      <xdr:nvSpPr>
        <xdr:cNvPr id="321" name="rect"/>
        <xdr:cNvSpPr/>
      </xdr:nvSpPr>
      <xdr:spPr>
        <a:xfrm>
          <a:off x="2435860" y="794512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40</xdr:row>
      <xdr:rowOff>0</xdr:rowOff>
    </xdr:from>
    <xdr:to>
      <xdr:col>4</xdr:col>
      <xdr:colOff>198820</xdr:colOff>
      <xdr:row>40</xdr:row>
      <xdr:rowOff>104675</xdr:rowOff>
    </xdr:to>
    <xdr:sp>
      <xdr:nvSpPr>
        <xdr:cNvPr id="322" name="rect"/>
        <xdr:cNvSpPr/>
      </xdr:nvSpPr>
      <xdr:spPr>
        <a:xfrm>
          <a:off x="2435860" y="794512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40</xdr:row>
      <xdr:rowOff>0</xdr:rowOff>
    </xdr:from>
    <xdr:to>
      <xdr:col>4</xdr:col>
      <xdr:colOff>198820</xdr:colOff>
      <xdr:row>40</xdr:row>
      <xdr:rowOff>104675</xdr:rowOff>
    </xdr:to>
    <xdr:sp>
      <xdr:nvSpPr>
        <xdr:cNvPr id="323" name="rect"/>
        <xdr:cNvSpPr/>
      </xdr:nvSpPr>
      <xdr:spPr>
        <a:xfrm>
          <a:off x="2435860" y="794512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40</xdr:row>
      <xdr:rowOff>0</xdr:rowOff>
    </xdr:from>
    <xdr:to>
      <xdr:col>4</xdr:col>
      <xdr:colOff>198820</xdr:colOff>
      <xdr:row>40</xdr:row>
      <xdr:rowOff>104675</xdr:rowOff>
    </xdr:to>
    <xdr:sp>
      <xdr:nvSpPr>
        <xdr:cNvPr id="324" name="rect"/>
        <xdr:cNvSpPr/>
      </xdr:nvSpPr>
      <xdr:spPr>
        <a:xfrm>
          <a:off x="2435860" y="794512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40</xdr:row>
      <xdr:rowOff>0</xdr:rowOff>
    </xdr:from>
    <xdr:to>
      <xdr:col>4</xdr:col>
      <xdr:colOff>198820</xdr:colOff>
      <xdr:row>40</xdr:row>
      <xdr:rowOff>104675</xdr:rowOff>
    </xdr:to>
    <xdr:sp>
      <xdr:nvSpPr>
        <xdr:cNvPr id="325" name="rect"/>
        <xdr:cNvSpPr/>
      </xdr:nvSpPr>
      <xdr:spPr>
        <a:xfrm>
          <a:off x="2435860" y="794512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40</xdr:row>
      <xdr:rowOff>0</xdr:rowOff>
    </xdr:from>
    <xdr:to>
      <xdr:col>4</xdr:col>
      <xdr:colOff>198820</xdr:colOff>
      <xdr:row>40</xdr:row>
      <xdr:rowOff>104675</xdr:rowOff>
    </xdr:to>
    <xdr:sp>
      <xdr:nvSpPr>
        <xdr:cNvPr id="326" name="rect"/>
        <xdr:cNvSpPr/>
      </xdr:nvSpPr>
      <xdr:spPr>
        <a:xfrm>
          <a:off x="2435860" y="794512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40</xdr:row>
      <xdr:rowOff>0</xdr:rowOff>
    </xdr:from>
    <xdr:to>
      <xdr:col>4</xdr:col>
      <xdr:colOff>198820</xdr:colOff>
      <xdr:row>40</xdr:row>
      <xdr:rowOff>104675</xdr:rowOff>
    </xdr:to>
    <xdr:sp>
      <xdr:nvSpPr>
        <xdr:cNvPr id="327" name="rect"/>
        <xdr:cNvSpPr/>
      </xdr:nvSpPr>
      <xdr:spPr>
        <a:xfrm>
          <a:off x="2435860" y="794512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40</xdr:row>
      <xdr:rowOff>0</xdr:rowOff>
    </xdr:from>
    <xdr:to>
      <xdr:col>4</xdr:col>
      <xdr:colOff>198820</xdr:colOff>
      <xdr:row>40</xdr:row>
      <xdr:rowOff>104675</xdr:rowOff>
    </xdr:to>
    <xdr:sp>
      <xdr:nvSpPr>
        <xdr:cNvPr id="328" name="rect"/>
        <xdr:cNvSpPr/>
      </xdr:nvSpPr>
      <xdr:spPr>
        <a:xfrm>
          <a:off x="2435860" y="794512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40</xdr:row>
      <xdr:rowOff>0</xdr:rowOff>
    </xdr:from>
    <xdr:to>
      <xdr:col>4</xdr:col>
      <xdr:colOff>198820</xdr:colOff>
      <xdr:row>40</xdr:row>
      <xdr:rowOff>104675</xdr:rowOff>
    </xdr:to>
    <xdr:sp>
      <xdr:nvSpPr>
        <xdr:cNvPr id="329" name="rect"/>
        <xdr:cNvSpPr/>
      </xdr:nvSpPr>
      <xdr:spPr>
        <a:xfrm>
          <a:off x="2435860" y="794512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40</xdr:row>
      <xdr:rowOff>0</xdr:rowOff>
    </xdr:from>
    <xdr:to>
      <xdr:col>4</xdr:col>
      <xdr:colOff>198820</xdr:colOff>
      <xdr:row>40</xdr:row>
      <xdr:rowOff>104675</xdr:rowOff>
    </xdr:to>
    <xdr:sp>
      <xdr:nvSpPr>
        <xdr:cNvPr id="330" name="rect"/>
        <xdr:cNvSpPr/>
      </xdr:nvSpPr>
      <xdr:spPr>
        <a:xfrm>
          <a:off x="2435860" y="794512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40</xdr:row>
      <xdr:rowOff>0</xdr:rowOff>
    </xdr:from>
    <xdr:to>
      <xdr:col>4</xdr:col>
      <xdr:colOff>198820</xdr:colOff>
      <xdr:row>40</xdr:row>
      <xdr:rowOff>104675</xdr:rowOff>
    </xdr:to>
    <xdr:sp>
      <xdr:nvSpPr>
        <xdr:cNvPr id="331" name="rect"/>
        <xdr:cNvSpPr/>
      </xdr:nvSpPr>
      <xdr:spPr>
        <a:xfrm>
          <a:off x="2435860" y="794512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40</xdr:row>
      <xdr:rowOff>0</xdr:rowOff>
    </xdr:from>
    <xdr:to>
      <xdr:col>4</xdr:col>
      <xdr:colOff>198820</xdr:colOff>
      <xdr:row>40</xdr:row>
      <xdr:rowOff>104675</xdr:rowOff>
    </xdr:to>
    <xdr:sp>
      <xdr:nvSpPr>
        <xdr:cNvPr id="332" name="rect"/>
        <xdr:cNvSpPr/>
      </xdr:nvSpPr>
      <xdr:spPr>
        <a:xfrm>
          <a:off x="2435860" y="794512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40</xdr:row>
      <xdr:rowOff>0</xdr:rowOff>
    </xdr:from>
    <xdr:to>
      <xdr:col>4</xdr:col>
      <xdr:colOff>198820</xdr:colOff>
      <xdr:row>40</xdr:row>
      <xdr:rowOff>104675</xdr:rowOff>
    </xdr:to>
    <xdr:sp>
      <xdr:nvSpPr>
        <xdr:cNvPr id="333" name="rect"/>
        <xdr:cNvSpPr/>
      </xdr:nvSpPr>
      <xdr:spPr>
        <a:xfrm>
          <a:off x="2435860" y="794512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40</xdr:row>
      <xdr:rowOff>0</xdr:rowOff>
    </xdr:from>
    <xdr:to>
      <xdr:col>4</xdr:col>
      <xdr:colOff>198820</xdr:colOff>
      <xdr:row>40</xdr:row>
      <xdr:rowOff>104675</xdr:rowOff>
    </xdr:to>
    <xdr:sp>
      <xdr:nvSpPr>
        <xdr:cNvPr id="334" name="rect"/>
        <xdr:cNvSpPr/>
      </xdr:nvSpPr>
      <xdr:spPr>
        <a:xfrm>
          <a:off x="2435860" y="794512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40</xdr:row>
      <xdr:rowOff>0</xdr:rowOff>
    </xdr:from>
    <xdr:to>
      <xdr:col>4</xdr:col>
      <xdr:colOff>198820</xdr:colOff>
      <xdr:row>40</xdr:row>
      <xdr:rowOff>104675</xdr:rowOff>
    </xdr:to>
    <xdr:sp>
      <xdr:nvSpPr>
        <xdr:cNvPr id="335" name="rect"/>
        <xdr:cNvSpPr/>
      </xdr:nvSpPr>
      <xdr:spPr>
        <a:xfrm>
          <a:off x="2435860" y="794512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40</xdr:row>
      <xdr:rowOff>0</xdr:rowOff>
    </xdr:from>
    <xdr:to>
      <xdr:col>4</xdr:col>
      <xdr:colOff>198820</xdr:colOff>
      <xdr:row>40</xdr:row>
      <xdr:rowOff>104675</xdr:rowOff>
    </xdr:to>
    <xdr:sp>
      <xdr:nvSpPr>
        <xdr:cNvPr id="336" name="rect"/>
        <xdr:cNvSpPr/>
      </xdr:nvSpPr>
      <xdr:spPr>
        <a:xfrm>
          <a:off x="2435860" y="794512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40</xdr:row>
      <xdr:rowOff>0</xdr:rowOff>
    </xdr:from>
    <xdr:to>
      <xdr:col>4</xdr:col>
      <xdr:colOff>198820</xdr:colOff>
      <xdr:row>40</xdr:row>
      <xdr:rowOff>104675</xdr:rowOff>
    </xdr:to>
    <xdr:sp>
      <xdr:nvSpPr>
        <xdr:cNvPr id="337" name="rect"/>
        <xdr:cNvSpPr/>
      </xdr:nvSpPr>
      <xdr:spPr>
        <a:xfrm>
          <a:off x="2435860" y="794512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40</xdr:row>
      <xdr:rowOff>0</xdr:rowOff>
    </xdr:from>
    <xdr:to>
      <xdr:col>4</xdr:col>
      <xdr:colOff>198820</xdr:colOff>
      <xdr:row>40</xdr:row>
      <xdr:rowOff>104675</xdr:rowOff>
    </xdr:to>
    <xdr:sp>
      <xdr:nvSpPr>
        <xdr:cNvPr id="338" name="rect"/>
        <xdr:cNvSpPr/>
      </xdr:nvSpPr>
      <xdr:spPr>
        <a:xfrm>
          <a:off x="2435860" y="794512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40</xdr:row>
      <xdr:rowOff>0</xdr:rowOff>
    </xdr:from>
    <xdr:to>
      <xdr:col>4</xdr:col>
      <xdr:colOff>198820</xdr:colOff>
      <xdr:row>40</xdr:row>
      <xdr:rowOff>104675</xdr:rowOff>
    </xdr:to>
    <xdr:sp>
      <xdr:nvSpPr>
        <xdr:cNvPr id="339" name="rect"/>
        <xdr:cNvSpPr/>
      </xdr:nvSpPr>
      <xdr:spPr>
        <a:xfrm>
          <a:off x="2435860" y="794512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40</xdr:row>
      <xdr:rowOff>0</xdr:rowOff>
    </xdr:from>
    <xdr:to>
      <xdr:col>4</xdr:col>
      <xdr:colOff>198820</xdr:colOff>
      <xdr:row>40</xdr:row>
      <xdr:rowOff>104675</xdr:rowOff>
    </xdr:to>
    <xdr:sp>
      <xdr:nvSpPr>
        <xdr:cNvPr id="340" name="rect"/>
        <xdr:cNvSpPr/>
      </xdr:nvSpPr>
      <xdr:spPr>
        <a:xfrm>
          <a:off x="2435860" y="794512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40</xdr:row>
      <xdr:rowOff>0</xdr:rowOff>
    </xdr:from>
    <xdr:to>
      <xdr:col>4</xdr:col>
      <xdr:colOff>198820</xdr:colOff>
      <xdr:row>40</xdr:row>
      <xdr:rowOff>104675</xdr:rowOff>
    </xdr:to>
    <xdr:sp>
      <xdr:nvSpPr>
        <xdr:cNvPr id="341" name="rect"/>
        <xdr:cNvSpPr/>
      </xdr:nvSpPr>
      <xdr:spPr>
        <a:xfrm>
          <a:off x="2435860" y="794512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40</xdr:row>
      <xdr:rowOff>0</xdr:rowOff>
    </xdr:from>
    <xdr:to>
      <xdr:col>4</xdr:col>
      <xdr:colOff>198820</xdr:colOff>
      <xdr:row>40</xdr:row>
      <xdr:rowOff>104675</xdr:rowOff>
    </xdr:to>
    <xdr:sp>
      <xdr:nvSpPr>
        <xdr:cNvPr id="342" name="rect"/>
        <xdr:cNvSpPr/>
      </xdr:nvSpPr>
      <xdr:spPr>
        <a:xfrm>
          <a:off x="2435860" y="794512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40</xdr:row>
      <xdr:rowOff>0</xdr:rowOff>
    </xdr:from>
    <xdr:to>
      <xdr:col>4</xdr:col>
      <xdr:colOff>198820</xdr:colOff>
      <xdr:row>40</xdr:row>
      <xdr:rowOff>104675</xdr:rowOff>
    </xdr:to>
    <xdr:sp>
      <xdr:nvSpPr>
        <xdr:cNvPr id="343" name="rect"/>
        <xdr:cNvSpPr/>
      </xdr:nvSpPr>
      <xdr:spPr>
        <a:xfrm>
          <a:off x="2435860" y="794512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40</xdr:row>
      <xdr:rowOff>0</xdr:rowOff>
    </xdr:from>
    <xdr:to>
      <xdr:col>4</xdr:col>
      <xdr:colOff>198820</xdr:colOff>
      <xdr:row>40</xdr:row>
      <xdr:rowOff>104675</xdr:rowOff>
    </xdr:to>
    <xdr:sp>
      <xdr:nvSpPr>
        <xdr:cNvPr id="344" name="rect"/>
        <xdr:cNvSpPr/>
      </xdr:nvSpPr>
      <xdr:spPr>
        <a:xfrm>
          <a:off x="2435860" y="794512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40</xdr:row>
      <xdr:rowOff>0</xdr:rowOff>
    </xdr:from>
    <xdr:to>
      <xdr:col>4</xdr:col>
      <xdr:colOff>198820</xdr:colOff>
      <xdr:row>40</xdr:row>
      <xdr:rowOff>104675</xdr:rowOff>
    </xdr:to>
    <xdr:sp>
      <xdr:nvSpPr>
        <xdr:cNvPr id="345" name="rect"/>
        <xdr:cNvSpPr/>
      </xdr:nvSpPr>
      <xdr:spPr>
        <a:xfrm>
          <a:off x="2435860" y="794512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40</xdr:row>
      <xdr:rowOff>0</xdr:rowOff>
    </xdr:from>
    <xdr:to>
      <xdr:col>4</xdr:col>
      <xdr:colOff>198820</xdr:colOff>
      <xdr:row>40</xdr:row>
      <xdr:rowOff>104675</xdr:rowOff>
    </xdr:to>
    <xdr:sp>
      <xdr:nvSpPr>
        <xdr:cNvPr id="346" name="rect"/>
        <xdr:cNvSpPr/>
      </xdr:nvSpPr>
      <xdr:spPr>
        <a:xfrm>
          <a:off x="2435860" y="794512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40</xdr:row>
      <xdr:rowOff>0</xdr:rowOff>
    </xdr:from>
    <xdr:to>
      <xdr:col>4</xdr:col>
      <xdr:colOff>198820</xdr:colOff>
      <xdr:row>40</xdr:row>
      <xdr:rowOff>104675</xdr:rowOff>
    </xdr:to>
    <xdr:sp>
      <xdr:nvSpPr>
        <xdr:cNvPr id="347" name="rect"/>
        <xdr:cNvSpPr/>
      </xdr:nvSpPr>
      <xdr:spPr>
        <a:xfrm>
          <a:off x="2435860" y="794512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40</xdr:row>
      <xdr:rowOff>0</xdr:rowOff>
    </xdr:from>
    <xdr:to>
      <xdr:col>4</xdr:col>
      <xdr:colOff>198820</xdr:colOff>
      <xdr:row>40</xdr:row>
      <xdr:rowOff>104675</xdr:rowOff>
    </xdr:to>
    <xdr:sp>
      <xdr:nvSpPr>
        <xdr:cNvPr id="348" name="rect"/>
        <xdr:cNvSpPr/>
      </xdr:nvSpPr>
      <xdr:spPr>
        <a:xfrm>
          <a:off x="2435860" y="794512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40</xdr:row>
      <xdr:rowOff>0</xdr:rowOff>
    </xdr:from>
    <xdr:to>
      <xdr:col>4</xdr:col>
      <xdr:colOff>198820</xdr:colOff>
      <xdr:row>40</xdr:row>
      <xdr:rowOff>104675</xdr:rowOff>
    </xdr:to>
    <xdr:sp>
      <xdr:nvSpPr>
        <xdr:cNvPr id="349" name="rect"/>
        <xdr:cNvSpPr/>
      </xdr:nvSpPr>
      <xdr:spPr>
        <a:xfrm>
          <a:off x="2435860" y="794512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40</xdr:row>
      <xdr:rowOff>0</xdr:rowOff>
    </xdr:from>
    <xdr:to>
      <xdr:col>4</xdr:col>
      <xdr:colOff>198820</xdr:colOff>
      <xdr:row>40</xdr:row>
      <xdr:rowOff>104675</xdr:rowOff>
    </xdr:to>
    <xdr:sp>
      <xdr:nvSpPr>
        <xdr:cNvPr id="350" name="rect"/>
        <xdr:cNvSpPr/>
      </xdr:nvSpPr>
      <xdr:spPr>
        <a:xfrm>
          <a:off x="2435860" y="794512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40</xdr:row>
      <xdr:rowOff>0</xdr:rowOff>
    </xdr:from>
    <xdr:to>
      <xdr:col>4</xdr:col>
      <xdr:colOff>198820</xdr:colOff>
      <xdr:row>40</xdr:row>
      <xdr:rowOff>104675</xdr:rowOff>
    </xdr:to>
    <xdr:sp>
      <xdr:nvSpPr>
        <xdr:cNvPr id="351" name="rect"/>
        <xdr:cNvSpPr/>
      </xdr:nvSpPr>
      <xdr:spPr>
        <a:xfrm>
          <a:off x="2435860" y="794512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40</xdr:row>
      <xdr:rowOff>0</xdr:rowOff>
    </xdr:from>
    <xdr:to>
      <xdr:col>4</xdr:col>
      <xdr:colOff>198820</xdr:colOff>
      <xdr:row>40</xdr:row>
      <xdr:rowOff>104675</xdr:rowOff>
    </xdr:to>
    <xdr:sp>
      <xdr:nvSpPr>
        <xdr:cNvPr id="352" name="rect"/>
        <xdr:cNvSpPr/>
      </xdr:nvSpPr>
      <xdr:spPr>
        <a:xfrm>
          <a:off x="2435860" y="794512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40</xdr:row>
      <xdr:rowOff>0</xdr:rowOff>
    </xdr:from>
    <xdr:to>
      <xdr:col>4</xdr:col>
      <xdr:colOff>198820</xdr:colOff>
      <xdr:row>40</xdr:row>
      <xdr:rowOff>104675</xdr:rowOff>
    </xdr:to>
    <xdr:sp>
      <xdr:nvSpPr>
        <xdr:cNvPr id="353" name="rect"/>
        <xdr:cNvSpPr/>
      </xdr:nvSpPr>
      <xdr:spPr>
        <a:xfrm>
          <a:off x="2435860" y="794512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40</xdr:row>
      <xdr:rowOff>0</xdr:rowOff>
    </xdr:from>
    <xdr:to>
      <xdr:col>4</xdr:col>
      <xdr:colOff>198820</xdr:colOff>
      <xdr:row>40</xdr:row>
      <xdr:rowOff>104675</xdr:rowOff>
    </xdr:to>
    <xdr:sp>
      <xdr:nvSpPr>
        <xdr:cNvPr id="354" name="rect"/>
        <xdr:cNvSpPr/>
      </xdr:nvSpPr>
      <xdr:spPr>
        <a:xfrm>
          <a:off x="2435860" y="794512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40</xdr:row>
      <xdr:rowOff>0</xdr:rowOff>
    </xdr:from>
    <xdr:to>
      <xdr:col>4</xdr:col>
      <xdr:colOff>198820</xdr:colOff>
      <xdr:row>40</xdr:row>
      <xdr:rowOff>104675</xdr:rowOff>
    </xdr:to>
    <xdr:sp>
      <xdr:nvSpPr>
        <xdr:cNvPr id="355" name="rect"/>
        <xdr:cNvSpPr/>
      </xdr:nvSpPr>
      <xdr:spPr>
        <a:xfrm>
          <a:off x="2435860" y="794512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40</xdr:row>
      <xdr:rowOff>0</xdr:rowOff>
    </xdr:from>
    <xdr:to>
      <xdr:col>4</xdr:col>
      <xdr:colOff>198820</xdr:colOff>
      <xdr:row>40</xdr:row>
      <xdr:rowOff>104675</xdr:rowOff>
    </xdr:to>
    <xdr:sp>
      <xdr:nvSpPr>
        <xdr:cNvPr id="356" name="rect"/>
        <xdr:cNvSpPr/>
      </xdr:nvSpPr>
      <xdr:spPr>
        <a:xfrm>
          <a:off x="2435860" y="794512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40</xdr:row>
      <xdr:rowOff>0</xdr:rowOff>
    </xdr:from>
    <xdr:to>
      <xdr:col>4</xdr:col>
      <xdr:colOff>198820</xdr:colOff>
      <xdr:row>40</xdr:row>
      <xdr:rowOff>104675</xdr:rowOff>
    </xdr:to>
    <xdr:sp>
      <xdr:nvSpPr>
        <xdr:cNvPr id="357" name="rect"/>
        <xdr:cNvSpPr/>
      </xdr:nvSpPr>
      <xdr:spPr>
        <a:xfrm>
          <a:off x="2435860" y="794512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40</xdr:row>
      <xdr:rowOff>0</xdr:rowOff>
    </xdr:from>
    <xdr:to>
      <xdr:col>4</xdr:col>
      <xdr:colOff>198820</xdr:colOff>
      <xdr:row>40</xdr:row>
      <xdr:rowOff>104675</xdr:rowOff>
    </xdr:to>
    <xdr:sp>
      <xdr:nvSpPr>
        <xdr:cNvPr id="358" name="rect"/>
        <xdr:cNvSpPr/>
      </xdr:nvSpPr>
      <xdr:spPr>
        <a:xfrm>
          <a:off x="2435860" y="794512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40</xdr:row>
      <xdr:rowOff>0</xdr:rowOff>
    </xdr:from>
    <xdr:to>
      <xdr:col>4</xdr:col>
      <xdr:colOff>198820</xdr:colOff>
      <xdr:row>40</xdr:row>
      <xdr:rowOff>104675</xdr:rowOff>
    </xdr:to>
    <xdr:sp>
      <xdr:nvSpPr>
        <xdr:cNvPr id="359" name="rect"/>
        <xdr:cNvSpPr/>
      </xdr:nvSpPr>
      <xdr:spPr>
        <a:xfrm>
          <a:off x="2435860" y="794512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40</xdr:row>
      <xdr:rowOff>0</xdr:rowOff>
    </xdr:from>
    <xdr:to>
      <xdr:col>4</xdr:col>
      <xdr:colOff>198820</xdr:colOff>
      <xdr:row>40</xdr:row>
      <xdr:rowOff>104675</xdr:rowOff>
    </xdr:to>
    <xdr:sp>
      <xdr:nvSpPr>
        <xdr:cNvPr id="360" name="rect"/>
        <xdr:cNvSpPr/>
      </xdr:nvSpPr>
      <xdr:spPr>
        <a:xfrm>
          <a:off x="2435860" y="794512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40</xdr:row>
      <xdr:rowOff>0</xdr:rowOff>
    </xdr:from>
    <xdr:to>
      <xdr:col>4</xdr:col>
      <xdr:colOff>198820</xdr:colOff>
      <xdr:row>40</xdr:row>
      <xdr:rowOff>104675</xdr:rowOff>
    </xdr:to>
    <xdr:sp>
      <xdr:nvSpPr>
        <xdr:cNvPr id="361" name="rect"/>
        <xdr:cNvSpPr/>
      </xdr:nvSpPr>
      <xdr:spPr>
        <a:xfrm>
          <a:off x="2435860" y="794512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40</xdr:row>
      <xdr:rowOff>0</xdr:rowOff>
    </xdr:from>
    <xdr:to>
      <xdr:col>4</xdr:col>
      <xdr:colOff>198820</xdr:colOff>
      <xdr:row>40</xdr:row>
      <xdr:rowOff>104675</xdr:rowOff>
    </xdr:to>
    <xdr:sp>
      <xdr:nvSpPr>
        <xdr:cNvPr id="362" name="rect"/>
        <xdr:cNvSpPr/>
      </xdr:nvSpPr>
      <xdr:spPr>
        <a:xfrm>
          <a:off x="2435860" y="794512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40</xdr:row>
      <xdr:rowOff>0</xdr:rowOff>
    </xdr:from>
    <xdr:to>
      <xdr:col>4</xdr:col>
      <xdr:colOff>198820</xdr:colOff>
      <xdr:row>40</xdr:row>
      <xdr:rowOff>104675</xdr:rowOff>
    </xdr:to>
    <xdr:sp>
      <xdr:nvSpPr>
        <xdr:cNvPr id="363" name="rect"/>
        <xdr:cNvSpPr/>
      </xdr:nvSpPr>
      <xdr:spPr>
        <a:xfrm>
          <a:off x="2435860" y="794512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40</xdr:row>
      <xdr:rowOff>0</xdr:rowOff>
    </xdr:from>
    <xdr:to>
      <xdr:col>4</xdr:col>
      <xdr:colOff>198820</xdr:colOff>
      <xdr:row>40</xdr:row>
      <xdr:rowOff>104675</xdr:rowOff>
    </xdr:to>
    <xdr:sp>
      <xdr:nvSpPr>
        <xdr:cNvPr id="364" name="rect"/>
        <xdr:cNvSpPr/>
      </xdr:nvSpPr>
      <xdr:spPr>
        <a:xfrm>
          <a:off x="2435860" y="794512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40</xdr:row>
      <xdr:rowOff>0</xdr:rowOff>
    </xdr:from>
    <xdr:to>
      <xdr:col>4</xdr:col>
      <xdr:colOff>198820</xdr:colOff>
      <xdr:row>40</xdr:row>
      <xdr:rowOff>104675</xdr:rowOff>
    </xdr:to>
    <xdr:sp>
      <xdr:nvSpPr>
        <xdr:cNvPr id="365" name="rect"/>
        <xdr:cNvSpPr/>
      </xdr:nvSpPr>
      <xdr:spPr>
        <a:xfrm>
          <a:off x="2435860" y="794512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95</xdr:row>
      <xdr:rowOff>0</xdr:rowOff>
    </xdr:from>
    <xdr:to>
      <xdr:col>4</xdr:col>
      <xdr:colOff>198591</xdr:colOff>
      <xdr:row>95</xdr:row>
      <xdr:rowOff>104675</xdr:rowOff>
    </xdr:to>
    <xdr:sp>
      <xdr:nvSpPr>
        <xdr:cNvPr id="366" name="rect"/>
        <xdr:cNvSpPr/>
      </xdr:nvSpPr>
      <xdr:spPr>
        <a:xfrm>
          <a:off x="24263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95</xdr:row>
      <xdr:rowOff>0</xdr:rowOff>
    </xdr:from>
    <xdr:to>
      <xdr:col>4</xdr:col>
      <xdr:colOff>198591</xdr:colOff>
      <xdr:row>95</xdr:row>
      <xdr:rowOff>104675</xdr:rowOff>
    </xdr:to>
    <xdr:sp>
      <xdr:nvSpPr>
        <xdr:cNvPr id="367" name="rect"/>
        <xdr:cNvSpPr/>
      </xdr:nvSpPr>
      <xdr:spPr>
        <a:xfrm>
          <a:off x="24263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95</xdr:row>
      <xdr:rowOff>0</xdr:rowOff>
    </xdr:from>
    <xdr:to>
      <xdr:col>4</xdr:col>
      <xdr:colOff>198591</xdr:colOff>
      <xdr:row>95</xdr:row>
      <xdr:rowOff>104675</xdr:rowOff>
    </xdr:to>
    <xdr:sp>
      <xdr:nvSpPr>
        <xdr:cNvPr id="368" name="rect"/>
        <xdr:cNvSpPr/>
      </xdr:nvSpPr>
      <xdr:spPr>
        <a:xfrm>
          <a:off x="24263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95</xdr:row>
      <xdr:rowOff>0</xdr:rowOff>
    </xdr:from>
    <xdr:to>
      <xdr:col>4</xdr:col>
      <xdr:colOff>198591</xdr:colOff>
      <xdr:row>95</xdr:row>
      <xdr:rowOff>104675</xdr:rowOff>
    </xdr:to>
    <xdr:sp>
      <xdr:nvSpPr>
        <xdr:cNvPr id="369" name="rect"/>
        <xdr:cNvSpPr/>
      </xdr:nvSpPr>
      <xdr:spPr>
        <a:xfrm>
          <a:off x="24263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95</xdr:row>
      <xdr:rowOff>0</xdr:rowOff>
    </xdr:from>
    <xdr:to>
      <xdr:col>4</xdr:col>
      <xdr:colOff>198591</xdr:colOff>
      <xdr:row>95</xdr:row>
      <xdr:rowOff>104675</xdr:rowOff>
    </xdr:to>
    <xdr:sp>
      <xdr:nvSpPr>
        <xdr:cNvPr id="370" name="rect"/>
        <xdr:cNvSpPr/>
      </xdr:nvSpPr>
      <xdr:spPr>
        <a:xfrm>
          <a:off x="24263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95</xdr:row>
      <xdr:rowOff>0</xdr:rowOff>
    </xdr:from>
    <xdr:to>
      <xdr:col>4</xdr:col>
      <xdr:colOff>198591</xdr:colOff>
      <xdr:row>95</xdr:row>
      <xdr:rowOff>104675</xdr:rowOff>
    </xdr:to>
    <xdr:sp>
      <xdr:nvSpPr>
        <xdr:cNvPr id="371" name="rect"/>
        <xdr:cNvSpPr/>
      </xdr:nvSpPr>
      <xdr:spPr>
        <a:xfrm>
          <a:off x="24263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95</xdr:row>
      <xdr:rowOff>0</xdr:rowOff>
    </xdr:from>
    <xdr:to>
      <xdr:col>4</xdr:col>
      <xdr:colOff>198591</xdr:colOff>
      <xdr:row>95</xdr:row>
      <xdr:rowOff>104675</xdr:rowOff>
    </xdr:to>
    <xdr:sp>
      <xdr:nvSpPr>
        <xdr:cNvPr id="372" name="rect"/>
        <xdr:cNvSpPr/>
      </xdr:nvSpPr>
      <xdr:spPr>
        <a:xfrm>
          <a:off x="24263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95</xdr:row>
      <xdr:rowOff>0</xdr:rowOff>
    </xdr:from>
    <xdr:to>
      <xdr:col>4</xdr:col>
      <xdr:colOff>198591</xdr:colOff>
      <xdr:row>95</xdr:row>
      <xdr:rowOff>104675</xdr:rowOff>
    </xdr:to>
    <xdr:sp>
      <xdr:nvSpPr>
        <xdr:cNvPr id="373" name="rect"/>
        <xdr:cNvSpPr/>
      </xdr:nvSpPr>
      <xdr:spPr>
        <a:xfrm>
          <a:off x="24263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95</xdr:row>
      <xdr:rowOff>0</xdr:rowOff>
    </xdr:from>
    <xdr:to>
      <xdr:col>4</xdr:col>
      <xdr:colOff>198591</xdr:colOff>
      <xdr:row>95</xdr:row>
      <xdr:rowOff>104675</xdr:rowOff>
    </xdr:to>
    <xdr:sp>
      <xdr:nvSpPr>
        <xdr:cNvPr id="374" name="rect"/>
        <xdr:cNvSpPr/>
      </xdr:nvSpPr>
      <xdr:spPr>
        <a:xfrm>
          <a:off x="24263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95</xdr:row>
      <xdr:rowOff>0</xdr:rowOff>
    </xdr:from>
    <xdr:to>
      <xdr:col>4</xdr:col>
      <xdr:colOff>198591</xdr:colOff>
      <xdr:row>95</xdr:row>
      <xdr:rowOff>104675</xdr:rowOff>
    </xdr:to>
    <xdr:sp>
      <xdr:nvSpPr>
        <xdr:cNvPr id="375" name="rect"/>
        <xdr:cNvSpPr/>
      </xdr:nvSpPr>
      <xdr:spPr>
        <a:xfrm>
          <a:off x="24263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95</xdr:row>
      <xdr:rowOff>0</xdr:rowOff>
    </xdr:from>
    <xdr:to>
      <xdr:col>4</xdr:col>
      <xdr:colOff>198591</xdr:colOff>
      <xdr:row>95</xdr:row>
      <xdr:rowOff>104675</xdr:rowOff>
    </xdr:to>
    <xdr:sp>
      <xdr:nvSpPr>
        <xdr:cNvPr id="376" name="rect"/>
        <xdr:cNvSpPr/>
      </xdr:nvSpPr>
      <xdr:spPr>
        <a:xfrm>
          <a:off x="24263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95</xdr:row>
      <xdr:rowOff>0</xdr:rowOff>
    </xdr:from>
    <xdr:to>
      <xdr:col>4</xdr:col>
      <xdr:colOff>198591</xdr:colOff>
      <xdr:row>95</xdr:row>
      <xdr:rowOff>104675</xdr:rowOff>
    </xdr:to>
    <xdr:sp>
      <xdr:nvSpPr>
        <xdr:cNvPr id="377" name="rect"/>
        <xdr:cNvSpPr/>
      </xdr:nvSpPr>
      <xdr:spPr>
        <a:xfrm>
          <a:off x="24263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95</xdr:row>
      <xdr:rowOff>0</xdr:rowOff>
    </xdr:from>
    <xdr:to>
      <xdr:col>4</xdr:col>
      <xdr:colOff>198591</xdr:colOff>
      <xdr:row>95</xdr:row>
      <xdr:rowOff>104675</xdr:rowOff>
    </xdr:to>
    <xdr:sp>
      <xdr:nvSpPr>
        <xdr:cNvPr id="378" name="rect"/>
        <xdr:cNvSpPr/>
      </xdr:nvSpPr>
      <xdr:spPr>
        <a:xfrm>
          <a:off x="24263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95</xdr:row>
      <xdr:rowOff>0</xdr:rowOff>
    </xdr:from>
    <xdr:to>
      <xdr:col>4</xdr:col>
      <xdr:colOff>198591</xdr:colOff>
      <xdr:row>95</xdr:row>
      <xdr:rowOff>104675</xdr:rowOff>
    </xdr:to>
    <xdr:sp>
      <xdr:nvSpPr>
        <xdr:cNvPr id="379" name="rect"/>
        <xdr:cNvSpPr/>
      </xdr:nvSpPr>
      <xdr:spPr>
        <a:xfrm>
          <a:off x="24263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95</xdr:row>
      <xdr:rowOff>0</xdr:rowOff>
    </xdr:from>
    <xdr:to>
      <xdr:col>4</xdr:col>
      <xdr:colOff>198591</xdr:colOff>
      <xdr:row>95</xdr:row>
      <xdr:rowOff>104675</xdr:rowOff>
    </xdr:to>
    <xdr:sp>
      <xdr:nvSpPr>
        <xdr:cNvPr id="380" name="rect"/>
        <xdr:cNvSpPr/>
      </xdr:nvSpPr>
      <xdr:spPr>
        <a:xfrm>
          <a:off x="24263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95</xdr:row>
      <xdr:rowOff>0</xdr:rowOff>
    </xdr:from>
    <xdr:to>
      <xdr:col>4</xdr:col>
      <xdr:colOff>198591</xdr:colOff>
      <xdr:row>95</xdr:row>
      <xdr:rowOff>104675</xdr:rowOff>
    </xdr:to>
    <xdr:sp>
      <xdr:nvSpPr>
        <xdr:cNvPr id="381" name="rect"/>
        <xdr:cNvSpPr/>
      </xdr:nvSpPr>
      <xdr:spPr>
        <a:xfrm>
          <a:off x="24263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95</xdr:row>
      <xdr:rowOff>0</xdr:rowOff>
    </xdr:from>
    <xdr:to>
      <xdr:col>4</xdr:col>
      <xdr:colOff>198591</xdr:colOff>
      <xdr:row>95</xdr:row>
      <xdr:rowOff>104675</xdr:rowOff>
    </xdr:to>
    <xdr:sp>
      <xdr:nvSpPr>
        <xdr:cNvPr id="382" name="rect"/>
        <xdr:cNvSpPr/>
      </xdr:nvSpPr>
      <xdr:spPr>
        <a:xfrm>
          <a:off x="24263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95</xdr:row>
      <xdr:rowOff>0</xdr:rowOff>
    </xdr:from>
    <xdr:to>
      <xdr:col>4</xdr:col>
      <xdr:colOff>198591</xdr:colOff>
      <xdr:row>95</xdr:row>
      <xdr:rowOff>104675</xdr:rowOff>
    </xdr:to>
    <xdr:sp>
      <xdr:nvSpPr>
        <xdr:cNvPr id="383" name="rect"/>
        <xdr:cNvSpPr/>
      </xdr:nvSpPr>
      <xdr:spPr>
        <a:xfrm>
          <a:off x="24263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95</xdr:row>
      <xdr:rowOff>0</xdr:rowOff>
    </xdr:from>
    <xdr:to>
      <xdr:col>4</xdr:col>
      <xdr:colOff>198591</xdr:colOff>
      <xdr:row>95</xdr:row>
      <xdr:rowOff>104675</xdr:rowOff>
    </xdr:to>
    <xdr:sp>
      <xdr:nvSpPr>
        <xdr:cNvPr id="384" name="rect"/>
        <xdr:cNvSpPr/>
      </xdr:nvSpPr>
      <xdr:spPr>
        <a:xfrm>
          <a:off x="24263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95</xdr:row>
      <xdr:rowOff>0</xdr:rowOff>
    </xdr:from>
    <xdr:to>
      <xdr:col>4</xdr:col>
      <xdr:colOff>198591</xdr:colOff>
      <xdr:row>95</xdr:row>
      <xdr:rowOff>104675</xdr:rowOff>
    </xdr:to>
    <xdr:sp>
      <xdr:nvSpPr>
        <xdr:cNvPr id="385" name="rect"/>
        <xdr:cNvSpPr/>
      </xdr:nvSpPr>
      <xdr:spPr>
        <a:xfrm>
          <a:off x="24263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95</xdr:row>
      <xdr:rowOff>0</xdr:rowOff>
    </xdr:from>
    <xdr:to>
      <xdr:col>4</xdr:col>
      <xdr:colOff>198591</xdr:colOff>
      <xdr:row>95</xdr:row>
      <xdr:rowOff>104675</xdr:rowOff>
    </xdr:to>
    <xdr:sp>
      <xdr:nvSpPr>
        <xdr:cNvPr id="386" name="rect"/>
        <xdr:cNvSpPr/>
      </xdr:nvSpPr>
      <xdr:spPr>
        <a:xfrm>
          <a:off x="24263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95</xdr:row>
      <xdr:rowOff>0</xdr:rowOff>
    </xdr:from>
    <xdr:to>
      <xdr:col>4</xdr:col>
      <xdr:colOff>198591</xdr:colOff>
      <xdr:row>95</xdr:row>
      <xdr:rowOff>104675</xdr:rowOff>
    </xdr:to>
    <xdr:sp>
      <xdr:nvSpPr>
        <xdr:cNvPr id="387" name="rect"/>
        <xdr:cNvSpPr/>
      </xdr:nvSpPr>
      <xdr:spPr>
        <a:xfrm>
          <a:off x="24263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95</xdr:row>
      <xdr:rowOff>0</xdr:rowOff>
    </xdr:from>
    <xdr:to>
      <xdr:col>4</xdr:col>
      <xdr:colOff>198591</xdr:colOff>
      <xdr:row>95</xdr:row>
      <xdr:rowOff>104675</xdr:rowOff>
    </xdr:to>
    <xdr:sp>
      <xdr:nvSpPr>
        <xdr:cNvPr id="388" name="rect"/>
        <xdr:cNvSpPr/>
      </xdr:nvSpPr>
      <xdr:spPr>
        <a:xfrm>
          <a:off x="24263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95</xdr:row>
      <xdr:rowOff>0</xdr:rowOff>
    </xdr:from>
    <xdr:to>
      <xdr:col>4</xdr:col>
      <xdr:colOff>198591</xdr:colOff>
      <xdr:row>95</xdr:row>
      <xdr:rowOff>104675</xdr:rowOff>
    </xdr:to>
    <xdr:sp>
      <xdr:nvSpPr>
        <xdr:cNvPr id="389" name="rect"/>
        <xdr:cNvSpPr/>
      </xdr:nvSpPr>
      <xdr:spPr>
        <a:xfrm>
          <a:off x="24263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95</xdr:row>
      <xdr:rowOff>0</xdr:rowOff>
    </xdr:from>
    <xdr:to>
      <xdr:col>4</xdr:col>
      <xdr:colOff>198591</xdr:colOff>
      <xdr:row>95</xdr:row>
      <xdr:rowOff>104675</xdr:rowOff>
    </xdr:to>
    <xdr:sp>
      <xdr:nvSpPr>
        <xdr:cNvPr id="390" name="rect"/>
        <xdr:cNvSpPr/>
      </xdr:nvSpPr>
      <xdr:spPr>
        <a:xfrm>
          <a:off x="24263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95</xdr:row>
      <xdr:rowOff>0</xdr:rowOff>
    </xdr:from>
    <xdr:to>
      <xdr:col>4</xdr:col>
      <xdr:colOff>198591</xdr:colOff>
      <xdr:row>95</xdr:row>
      <xdr:rowOff>104675</xdr:rowOff>
    </xdr:to>
    <xdr:sp>
      <xdr:nvSpPr>
        <xdr:cNvPr id="391" name="rect"/>
        <xdr:cNvSpPr/>
      </xdr:nvSpPr>
      <xdr:spPr>
        <a:xfrm>
          <a:off x="24263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95</xdr:row>
      <xdr:rowOff>0</xdr:rowOff>
    </xdr:from>
    <xdr:to>
      <xdr:col>4</xdr:col>
      <xdr:colOff>198591</xdr:colOff>
      <xdr:row>95</xdr:row>
      <xdr:rowOff>104675</xdr:rowOff>
    </xdr:to>
    <xdr:sp>
      <xdr:nvSpPr>
        <xdr:cNvPr id="392" name="rect"/>
        <xdr:cNvSpPr/>
      </xdr:nvSpPr>
      <xdr:spPr>
        <a:xfrm>
          <a:off x="24263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95</xdr:row>
      <xdr:rowOff>0</xdr:rowOff>
    </xdr:from>
    <xdr:to>
      <xdr:col>4</xdr:col>
      <xdr:colOff>198591</xdr:colOff>
      <xdr:row>95</xdr:row>
      <xdr:rowOff>104675</xdr:rowOff>
    </xdr:to>
    <xdr:sp>
      <xdr:nvSpPr>
        <xdr:cNvPr id="393" name="rect"/>
        <xdr:cNvSpPr/>
      </xdr:nvSpPr>
      <xdr:spPr>
        <a:xfrm>
          <a:off x="24263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95</xdr:row>
      <xdr:rowOff>0</xdr:rowOff>
    </xdr:from>
    <xdr:to>
      <xdr:col>4</xdr:col>
      <xdr:colOff>198591</xdr:colOff>
      <xdr:row>95</xdr:row>
      <xdr:rowOff>104675</xdr:rowOff>
    </xdr:to>
    <xdr:sp>
      <xdr:nvSpPr>
        <xdr:cNvPr id="394" name="rect"/>
        <xdr:cNvSpPr/>
      </xdr:nvSpPr>
      <xdr:spPr>
        <a:xfrm>
          <a:off x="24263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95</xdr:row>
      <xdr:rowOff>0</xdr:rowOff>
    </xdr:from>
    <xdr:to>
      <xdr:col>4</xdr:col>
      <xdr:colOff>198591</xdr:colOff>
      <xdr:row>95</xdr:row>
      <xdr:rowOff>104675</xdr:rowOff>
    </xdr:to>
    <xdr:sp>
      <xdr:nvSpPr>
        <xdr:cNvPr id="395" name="rect"/>
        <xdr:cNvSpPr/>
      </xdr:nvSpPr>
      <xdr:spPr>
        <a:xfrm>
          <a:off x="24263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95</xdr:row>
      <xdr:rowOff>0</xdr:rowOff>
    </xdr:from>
    <xdr:to>
      <xdr:col>4</xdr:col>
      <xdr:colOff>198591</xdr:colOff>
      <xdr:row>95</xdr:row>
      <xdr:rowOff>104675</xdr:rowOff>
    </xdr:to>
    <xdr:sp>
      <xdr:nvSpPr>
        <xdr:cNvPr id="396" name="rect"/>
        <xdr:cNvSpPr/>
      </xdr:nvSpPr>
      <xdr:spPr>
        <a:xfrm>
          <a:off x="24263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95</xdr:row>
      <xdr:rowOff>0</xdr:rowOff>
    </xdr:from>
    <xdr:to>
      <xdr:col>4</xdr:col>
      <xdr:colOff>198591</xdr:colOff>
      <xdr:row>95</xdr:row>
      <xdr:rowOff>104675</xdr:rowOff>
    </xdr:to>
    <xdr:sp>
      <xdr:nvSpPr>
        <xdr:cNvPr id="397" name="rect"/>
        <xdr:cNvSpPr/>
      </xdr:nvSpPr>
      <xdr:spPr>
        <a:xfrm>
          <a:off x="24263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95</xdr:row>
      <xdr:rowOff>0</xdr:rowOff>
    </xdr:from>
    <xdr:to>
      <xdr:col>4</xdr:col>
      <xdr:colOff>198591</xdr:colOff>
      <xdr:row>95</xdr:row>
      <xdr:rowOff>104675</xdr:rowOff>
    </xdr:to>
    <xdr:sp>
      <xdr:nvSpPr>
        <xdr:cNvPr id="398" name="rect"/>
        <xdr:cNvSpPr/>
      </xdr:nvSpPr>
      <xdr:spPr>
        <a:xfrm>
          <a:off x="24263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95</xdr:row>
      <xdr:rowOff>0</xdr:rowOff>
    </xdr:from>
    <xdr:to>
      <xdr:col>4</xdr:col>
      <xdr:colOff>198591</xdr:colOff>
      <xdr:row>95</xdr:row>
      <xdr:rowOff>104675</xdr:rowOff>
    </xdr:to>
    <xdr:sp>
      <xdr:nvSpPr>
        <xdr:cNvPr id="399" name="rect"/>
        <xdr:cNvSpPr/>
      </xdr:nvSpPr>
      <xdr:spPr>
        <a:xfrm>
          <a:off x="24263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95</xdr:row>
      <xdr:rowOff>0</xdr:rowOff>
    </xdr:from>
    <xdr:to>
      <xdr:col>4</xdr:col>
      <xdr:colOff>198591</xdr:colOff>
      <xdr:row>95</xdr:row>
      <xdr:rowOff>104675</xdr:rowOff>
    </xdr:to>
    <xdr:sp>
      <xdr:nvSpPr>
        <xdr:cNvPr id="400" name="rect"/>
        <xdr:cNvSpPr/>
      </xdr:nvSpPr>
      <xdr:spPr>
        <a:xfrm>
          <a:off x="24263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95</xdr:row>
      <xdr:rowOff>0</xdr:rowOff>
    </xdr:from>
    <xdr:to>
      <xdr:col>4</xdr:col>
      <xdr:colOff>198591</xdr:colOff>
      <xdr:row>95</xdr:row>
      <xdr:rowOff>104675</xdr:rowOff>
    </xdr:to>
    <xdr:sp>
      <xdr:nvSpPr>
        <xdr:cNvPr id="401" name="rect"/>
        <xdr:cNvSpPr/>
      </xdr:nvSpPr>
      <xdr:spPr>
        <a:xfrm>
          <a:off x="24263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95</xdr:row>
      <xdr:rowOff>0</xdr:rowOff>
    </xdr:from>
    <xdr:to>
      <xdr:col>4</xdr:col>
      <xdr:colOff>198591</xdr:colOff>
      <xdr:row>95</xdr:row>
      <xdr:rowOff>104675</xdr:rowOff>
    </xdr:to>
    <xdr:sp>
      <xdr:nvSpPr>
        <xdr:cNvPr id="402" name="rect"/>
        <xdr:cNvSpPr/>
      </xdr:nvSpPr>
      <xdr:spPr>
        <a:xfrm>
          <a:off x="24263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95</xdr:row>
      <xdr:rowOff>0</xdr:rowOff>
    </xdr:from>
    <xdr:to>
      <xdr:col>4</xdr:col>
      <xdr:colOff>198591</xdr:colOff>
      <xdr:row>95</xdr:row>
      <xdr:rowOff>104675</xdr:rowOff>
    </xdr:to>
    <xdr:sp>
      <xdr:nvSpPr>
        <xdr:cNvPr id="403" name="rect"/>
        <xdr:cNvSpPr/>
      </xdr:nvSpPr>
      <xdr:spPr>
        <a:xfrm>
          <a:off x="24263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95</xdr:row>
      <xdr:rowOff>0</xdr:rowOff>
    </xdr:from>
    <xdr:to>
      <xdr:col>4</xdr:col>
      <xdr:colOff>198591</xdr:colOff>
      <xdr:row>95</xdr:row>
      <xdr:rowOff>104675</xdr:rowOff>
    </xdr:to>
    <xdr:sp>
      <xdr:nvSpPr>
        <xdr:cNvPr id="404" name="rect"/>
        <xdr:cNvSpPr/>
      </xdr:nvSpPr>
      <xdr:spPr>
        <a:xfrm>
          <a:off x="24263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95</xdr:row>
      <xdr:rowOff>0</xdr:rowOff>
    </xdr:from>
    <xdr:to>
      <xdr:col>4</xdr:col>
      <xdr:colOff>198591</xdr:colOff>
      <xdr:row>95</xdr:row>
      <xdr:rowOff>104675</xdr:rowOff>
    </xdr:to>
    <xdr:sp>
      <xdr:nvSpPr>
        <xdr:cNvPr id="405" name="rect"/>
        <xdr:cNvSpPr/>
      </xdr:nvSpPr>
      <xdr:spPr>
        <a:xfrm>
          <a:off x="24263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95</xdr:row>
      <xdr:rowOff>0</xdr:rowOff>
    </xdr:from>
    <xdr:to>
      <xdr:col>4</xdr:col>
      <xdr:colOff>198591</xdr:colOff>
      <xdr:row>95</xdr:row>
      <xdr:rowOff>104675</xdr:rowOff>
    </xdr:to>
    <xdr:sp>
      <xdr:nvSpPr>
        <xdr:cNvPr id="406" name="rect"/>
        <xdr:cNvSpPr/>
      </xdr:nvSpPr>
      <xdr:spPr>
        <a:xfrm>
          <a:off x="24263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95</xdr:row>
      <xdr:rowOff>0</xdr:rowOff>
    </xdr:from>
    <xdr:to>
      <xdr:col>4</xdr:col>
      <xdr:colOff>198591</xdr:colOff>
      <xdr:row>95</xdr:row>
      <xdr:rowOff>104675</xdr:rowOff>
    </xdr:to>
    <xdr:sp>
      <xdr:nvSpPr>
        <xdr:cNvPr id="407" name="rect"/>
        <xdr:cNvSpPr/>
      </xdr:nvSpPr>
      <xdr:spPr>
        <a:xfrm>
          <a:off x="24263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95</xdr:row>
      <xdr:rowOff>0</xdr:rowOff>
    </xdr:from>
    <xdr:to>
      <xdr:col>5</xdr:col>
      <xdr:colOff>198591</xdr:colOff>
      <xdr:row>95</xdr:row>
      <xdr:rowOff>104675</xdr:rowOff>
    </xdr:to>
    <xdr:sp>
      <xdr:nvSpPr>
        <xdr:cNvPr id="408" name="rect"/>
        <xdr:cNvSpPr/>
      </xdr:nvSpPr>
      <xdr:spPr>
        <a:xfrm>
          <a:off x="2997835" y="194627500"/>
          <a:ext cx="3371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95</xdr:row>
      <xdr:rowOff>0</xdr:rowOff>
    </xdr:from>
    <xdr:to>
      <xdr:col>5</xdr:col>
      <xdr:colOff>198591</xdr:colOff>
      <xdr:row>95</xdr:row>
      <xdr:rowOff>104675</xdr:rowOff>
    </xdr:to>
    <xdr:sp>
      <xdr:nvSpPr>
        <xdr:cNvPr id="409" name="rect"/>
        <xdr:cNvSpPr/>
      </xdr:nvSpPr>
      <xdr:spPr>
        <a:xfrm>
          <a:off x="2997835" y="194627500"/>
          <a:ext cx="3371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95</xdr:row>
      <xdr:rowOff>0</xdr:rowOff>
    </xdr:from>
    <xdr:to>
      <xdr:col>5</xdr:col>
      <xdr:colOff>198591</xdr:colOff>
      <xdr:row>95</xdr:row>
      <xdr:rowOff>104675</xdr:rowOff>
    </xdr:to>
    <xdr:sp>
      <xdr:nvSpPr>
        <xdr:cNvPr id="410" name="rect"/>
        <xdr:cNvSpPr/>
      </xdr:nvSpPr>
      <xdr:spPr>
        <a:xfrm>
          <a:off x="2997835" y="194627500"/>
          <a:ext cx="3371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95</xdr:row>
      <xdr:rowOff>0</xdr:rowOff>
    </xdr:from>
    <xdr:to>
      <xdr:col>5</xdr:col>
      <xdr:colOff>198591</xdr:colOff>
      <xdr:row>95</xdr:row>
      <xdr:rowOff>104675</xdr:rowOff>
    </xdr:to>
    <xdr:sp>
      <xdr:nvSpPr>
        <xdr:cNvPr id="411" name="rect"/>
        <xdr:cNvSpPr/>
      </xdr:nvSpPr>
      <xdr:spPr>
        <a:xfrm>
          <a:off x="2997835" y="194627500"/>
          <a:ext cx="3371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95</xdr:row>
      <xdr:rowOff>0</xdr:rowOff>
    </xdr:from>
    <xdr:to>
      <xdr:col>5</xdr:col>
      <xdr:colOff>198591</xdr:colOff>
      <xdr:row>95</xdr:row>
      <xdr:rowOff>104675</xdr:rowOff>
    </xdr:to>
    <xdr:sp>
      <xdr:nvSpPr>
        <xdr:cNvPr id="412" name="rect"/>
        <xdr:cNvSpPr/>
      </xdr:nvSpPr>
      <xdr:spPr>
        <a:xfrm>
          <a:off x="2997835" y="194627500"/>
          <a:ext cx="3371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95</xdr:row>
      <xdr:rowOff>0</xdr:rowOff>
    </xdr:from>
    <xdr:to>
      <xdr:col>5</xdr:col>
      <xdr:colOff>198591</xdr:colOff>
      <xdr:row>95</xdr:row>
      <xdr:rowOff>104675</xdr:rowOff>
    </xdr:to>
    <xdr:sp>
      <xdr:nvSpPr>
        <xdr:cNvPr id="413" name="rect"/>
        <xdr:cNvSpPr/>
      </xdr:nvSpPr>
      <xdr:spPr>
        <a:xfrm>
          <a:off x="2997835" y="194627500"/>
          <a:ext cx="3371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95</xdr:row>
      <xdr:rowOff>0</xdr:rowOff>
    </xdr:from>
    <xdr:to>
      <xdr:col>5</xdr:col>
      <xdr:colOff>198591</xdr:colOff>
      <xdr:row>95</xdr:row>
      <xdr:rowOff>104675</xdr:rowOff>
    </xdr:to>
    <xdr:sp>
      <xdr:nvSpPr>
        <xdr:cNvPr id="414" name="rect"/>
        <xdr:cNvSpPr/>
      </xdr:nvSpPr>
      <xdr:spPr>
        <a:xfrm>
          <a:off x="2997835" y="194627500"/>
          <a:ext cx="3371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95</xdr:row>
      <xdr:rowOff>0</xdr:rowOff>
    </xdr:from>
    <xdr:to>
      <xdr:col>5</xdr:col>
      <xdr:colOff>198591</xdr:colOff>
      <xdr:row>95</xdr:row>
      <xdr:rowOff>104675</xdr:rowOff>
    </xdr:to>
    <xdr:sp>
      <xdr:nvSpPr>
        <xdr:cNvPr id="415" name="rect"/>
        <xdr:cNvSpPr/>
      </xdr:nvSpPr>
      <xdr:spPr>
        <a:xfrm>
          <a:off x="2997835" y="194627500"/>
          <a:ext cx="3371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95</xdr:row>
      <xdr:rowOff>0</xdr:rowOff>
    </xdr:from>
    <xdr:to>
      <xdr:col>5</xdr:col>
      <xdr:colOff>198591</xdr:colOff>
      <xdr:row>95</xdr:row>
      <xdr:rowOff>104675</xdr:rowOff>
    </xdr:to>
    <xdr:sp>
      <xdr:nvSpPr>
        <xdr:cNvPr id="416" name="rect"/>
        <xdr:cNvSpPr/>
      </xdr:nvSpPr>
      <xdr:spPr>
        <a:xfrm>
          <a:off x="2997835" y="194627500"/>
          <a:ext cx="3371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95</xdr:row>
      <xdr:rowOff>0</xdr:rowOff>
    </xdr:from>
    <xdr:to>
      <xdr:col>5</xdr:col>
      <xdr:colOff>198591</xdr:colOff>
      <xdr:row>95</xdr:row>
      <xdr:rowOff>104675</xdr:rowOff>
    </xdr:to>
    <xdr:sp>
      <xdr:nvSpPr>
        <xdr:cNvPr id="417" name="rect"/>
        <xdr:cNvSpPr/>
      </xdr:nvSpPr>
      <xdr:spPr>
        <a:xfrm>
          <a:off x="2997835" y="194627500"/>
          <a:ext cx="3371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95</xdr:row>
      <xdr:rowOff>0</xdr:rowOff>
    </xdr:from>
    <xdr:to>
      <xdr:col>5</xdr:col>
      <xdr:colOff>198591</xdr:colOff>
      <xdr:row>95</xdr:row>
      <xdr:rowOff>104675</xdr:rowOff>
    </xdr:to>
    <xdr:sp>
      <xdr:nvSpPr>
        <xdr:cNvPr id="418" name="rect"/>
        <xdr:cNvSpPr/>
      </xdr:nvSpPr>
      <xdr:spPr>
        <a:xfrm>
          <a:off x="2997835" y="194627500"/>
          <a:ext cx="3371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95</xdr:row>
      <xdr:rowOff>0</xdr:rowOff>
    </xdr:from>
    <xdr:to>
      <xdr:col>5</xdr:col>
      <xdr:colOff>198591</xdr:colOff>
      <xdr:row>95</xdr:row>
      <xdr:rowOff>104675</xdr:rowOff>
    </xdr:to>
    <xdr:sp>
      <xdr:nvSpPr>
        <xdr:cNvPr id="419" name="rect"/>
        <xdr:cNvSpPr/>
      </xdr:nvSpPr>
      <xdr:spPr>
        <a:xfrm>
          <a:off x="2997835" y="194627500"/>
          <a:ext cx="3371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95</xdr:row>
      <xdr:rowOff>0</xdr:rowOff>
    </xdr:from>
    <xdr:to>
      <xdr:col>5</xdr:col>
      <xdr:colOff>198591</xdr:colOff>
      <xdr:row>95</xdr:row>
      <xdr:rowOff>104675</xdr:rowOff>
    </xdr:to>
    <xdr:sp>
      <xdr:nvSpPr>
        <xdr:cNvPr id="420" name="rect"/>
        <xdr:cNvSpPr/>
      </xdr:nvSpPr>
      <xdr:spPr>
        <a:xfrm>
          <a:off x="2997835" y="194627500"/>
          <a:ext cx="3371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95</xdr:row>
      <xdr:rowOff>0</xdr:rowOff>
    </xdr:from>
    <xdr:to>
      <xdr:col>5</xdr:col>
      <xdr:colOff>198591</xdr:colOff>
      <xdr:row>95</xdr:row>
      <xdr:rowOff>104675</xdr:rowOff>
    </xdr:to>
    <xdr:sp>
      <xdr:nvSpPr>
        <xdr:cNvPr id="421" name="rect"/>
        <xdr:cNvSpPr/>
      </xdr:nvSpPr>
      <xdr:spPr>
        <a:xfrm>
          <a:off x="2997835" y="194627500"/>
          <a:ext cx="3371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95</xdr:row>
      <xdr:rowOff>0</xdr:rowOff>
    </xdr:from>
    <xdr:to>
      <xdr:col>5</xdr:col>
      <xdr:colOff>198591</xdr:colOff>
      <xdr:row>95</xdr:row>
      <xdr:rowOff>104675</xdr:rowOff>
    </xdr:to>
    <xdr:sp>
      <xdr:nvSpPr>
        <xdr:cNvPr id="422" name="rect"/>
        <xdr:cNvSpPr/>
      </xdr:nvSpPr>
      <xdr:spPr>
        <a:xfrm>
          <a:off x="2997835" y="194627500"/>
          <a:ext cx="3371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95</xdr:row>
      <xdr:rowOff>0</xdr:rowOff>
    </xdr:from>
    <xdr:to>
      <xdr:col>5</xdr:col>
      <xdr:colOff>198591</xdr:colOff>
      <xdr:row>95</xdr:row>
      <xdr:rowOff>104675</xdr:rowOff>
    </xdr:to>
    <xdr:sp>
      <xdr:nvSpPr>
        <xdr:cNvPr id="423" name="rect"/>
        <xdr:cNvSpPr/>
      </xdr:nvSpPr>
      <xdr:spPr>
        <a:xfrm>
          <a:off x="2997835" y="194627500"/>
          <a:ext cx="3371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95</xdr:row>
      <xdr:rowOff>0</xdr:rowOff>
    </xdr:from>
    <xdr:to>
      <xdr:col>5</xdr:col>
      <xdr:colOff>198591</xdr:colOff>
      <xdr:row>95</xdr:row>
      <xdr:rowOff>104675</xdr:rowOff>
    </xdr:to>
    <xdr:sp>
      <xdr:nvSpPr>
        <xdr:cNvPr id="424" name="rect"/>
        <xdr:cNvSpPr/>
      </xdr:nvSpPr>
      <xdr:spPr>
        <a:xfrm>
          <a:off x="2997835" y="194627500"/>
          <a:ext cx="3371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95</xdr:row>
      <xdr:rowOff>0</xdr:rowOff>
    </xdr:from>
    <xdr:to>
      <xdr:col>5</xdr:col>
      <xdr:colOff>198591</xdr:colOff>
      <xdr:row>95</xdr:row>
      <xdr:rowOff>104675</xdr:rowOff>
    </xdr:to>
    <xdr:sp>
      <xdr:nvSpPr>
        <xdr:cNvPr id="425" name="rect"/>
        <xdr:cNvSpPr/>
      </xdr:nvSpPr>
      <xdr:spPr>
        <a:xfrm>
          <a:off x="2997835" y="194627500"/>
          <a:ext cx="3371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95</xdr:row>
      <xdr:rowOff>0</xdr:rowOff>
    </xdr:from>
    <xdr:to>
      <xdr:col>5</xdr:col>
      <xdr:colOff>198591</xdr:colOff>
      <xdr:row>95</xdr:row>
      <xdr:rowOff>104675</xdr:rowOff>
    </xdr:to>
    <xdr:sp>
      <xdr:nvSpPr>
        <xdr:cNvPr id="426" name="rect"/>
        <xdr:cNvSpPr/>
      </xdr:nvSpPr>
      <xdr:spPr>
        <a:xfrm>
          <a:off x="2997835" y="194627500"/>
          <a:ext cx="3371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95</xdr:row>
      <xdr:rowOff>0</xdr:rowOff>
    </xdr:from>
    <xdr:to>
      <xdr:col>5</xdr:col>
      <xdr:colOff>198591</xdr:colOff>
      <xdr:row>95</xdr:row>
      <xdr:rowOff>104675</xdr:rowOff>
    </xdr:to>
    <xdr:sp>
      <xdr:nvSpPr>
        <xdr:cNvPr id="427" name="rect"/>
        <xdr:cNvSpPr/>
      </xdr:nvSpPr>
      <xdr:spPr>
        <a:xfrm>
          <a:off x="2997835" y="194627500"/>
          <a:ext cx="3371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95</xdr:row>
      <xdr:rowOff>0</xdr:rowOff>
    </xdr:from>
    <xdr:to>
      <xdr:col>5</xdr:col>
      <xdr:colOff>198591</xdr:colOff>
      <xdr:row>95</xdr:row>
      <xdr:rowOff>104675</xdr:rowOff>
    </xdr:to>
    <xdr:sp>
      <xdr:nvSpPr>
        <xdr:cNvPr id="428" name="rect"/>
        <xdr:cNvSpPr/>
      </xdr:nvSpPr>
      <xdr:spPr>
        <a:xfrm>
          <a:off x="2997835" y="194627500"/>
          <a:ext cx="3371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95</xdr:row>
      <xdr:rowOff>0</xdr:rowOff>
    </xdr:from>
    <xdr:to>
      <xdr:col>5</xdr:col>
      <xdr:colOff>198591</xdr:colOff>
      <xdr:row>95</xdr:row>
      <xdr:rowOff>104675</xdr:rowOff>
    </xdr:to>
    <xdr:sp>
      <xdr:nvSpPr>
        <xdr:cNvPr id="429" name="rect"/>
        <xdr:cNvSpPr/>
      </xdr:nvSpPr>
      <xdr:spPr>
        <a:xfrm>
          <a:off x="2997835" y="194627500"/>
          <a:ext cx="3371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95</xdr:row>
      <xdr:rowOff>0</xdr:rowOff>
    </xdr:from>
    <xdr:to>
      <xdr:col>5</xdr:col>
      <xdr:colOff>198591</xdr:colOff>
      <xdr:row>95</xdr:row>
      <xdr:rowOff>104675</xdr:rowOff>
    </xdr:to>
    <xdr:sp>
      <xdr:nvSpPr>
        <xdr:cNvPr id="430" name="rect"/>
        <xdr:cNvSpPr/>
      </xdr:nvSpPr>
      <xdr:spPr>
        <a:xfrm>
          <a:off x="2997835" y="194627500"/>
          <a:ext cx="3371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95</xdr:row>
      <xdr:rowOff>0</xdr:rowOff>
    </xdr:from>
    <xdr:to>
      <xdr:col>5</xdr:col>
      <xdr:colOff>198591</xdr:colOff>
      <xdr:row>95</xdr:row>
      <xdr:rowOff>104675</xdr:rowOff>
    </xdr:to>
    <xdr:sp>
      <xdr:nvSpPr>
        <xdr:cNvPr id="431" name="rect"/>
        <xdr:cNvSpPr/>
      </xdr:nvSpPr>
      <xdr:spPr>
        <a:xfrm>
          <a:off x="2997835" y="194627500"/>
          <a:ext cx="3371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95</xdr:row>
      <xdr:rowOff>0</xdr:rowOff>
    </xdr:from>
    <xdr:to>
      <xdr:col>5</xdr:col>
      <xdr:colOff>198591</xdr:colOff>
      <xdr:row>95</xdr:row>
      <xdr:rowOff>104675</xdr:rowOff>
    </xdr:to>
    <xdr:sp>
      <xdr:nvSpPr>
        <xdr:cNvPr id="432" name="rect"/>
        <xdr:cNvSpPr/>
      </xdr:nvSpPr>
      <xdr:spPr>
        <a:xfrm>
          <a:off x="2997835" y="194627500"/>
          <a:ext cx="3371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95</xdr:row>
      <xdr:rowOff>0</xdr:rowOff>
    </xdr:from>
    <xdr:to>
      <xdr:col>5</xdr:col>
      <xdr:colOff>198591</xdr:colOff>
      <xdr:row>95</xdr:row>
      <xdr:rowOff>104675</xdr:rowOff>
    </xdr:to>
    <xdr:sp>
      <xdr:nvSpPr>
        <xdr:cNvPr id="433" name="rect"/>
        <xdr:cNvSpPr/>
      </xdr:nvSpPr>
      <xdr:spPr>
        <a:xfrm>
          <a:off x="2997835" y="194627500"/>
          <a:ext cx="3371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95</xdr:row>
      <xdr:rowOff>0</xdr:rowOff>
    </xdr:from>
    <xdr:to>
      <xdr:col>5</xdr:col>
      <xdr:colOff>198591</xdr:colOff>
      <xdr:row>95</xdr:row>
      <xdr:rowOff>104675</xdr:rowOff>
    </xdr:to>
    <xdr:sp>
      <xdr:nvSpPr>
        <xdr:cNvPr id="434" name="rect"/>
        <xdr:cNvSpPr/>
      </xdr:nvSpPr>
      <xdr:spPr>
        <a:xfrm>
          <a:off x="2997835" y="194627500"/>
          <a:ext cx="3371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95</xdr:row>
      <xdr:rowOff>0</xdr:rowOff>
    </xdr:from>
    <xdr:to>
      <xdr:col>5</xdr:col>
      <xdr:colOff>198591</xdr:colOff>
      <xdr:row>95</xdr:row>
      <xdr:rowOff>104675</xdr:rowOff>
    </xdr:to>
    <xdr:sp>
      <xdr:nvSpPr>
        <xdr:cNvPr id="435" name="rect"/>
        <xdr:cNvSpPr/>
      </xdr:nvSpPr>
      <xdr:spPr>
        <a:xfrm>
          <a:off x="2997835" y="194627500"/>
          <a:ext cx="3371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95</xdr:row>
      <xdr:rowOff>0</xdr:rowOff>
    </xdr:from>
    <xdr:to>
      <xdr:col>5</xdr:col>
      <xdr:colOff>198591</xdr:colOff>
      <xdr:row>95</xdr:row>
      <xdr:rowOff>104675</xdr:rowOff>
    </xdr:to>
    <xdr:sp>
      <xdr:nvSpPr>
        <xdr:cNvPr id="436" name="rect"/>
        <xdr:cNvSpPr/>
      </xdr:nvSpPr>
      <xdr:spPr>
        <a:xfrm>
          <a:off x="2997835" y="194627500"/>
          <a:ext cx="3371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95</xdr:row>
      <xdr:rowOff>0</xdr:rowOff>
    </xdr:from>
    <xdr:to>
      <xdr:col>5</xdr:col>
      <xdr:colOff>198591</xdr:colOff>
      <xdr:row>95</xdr:row>
      <xdr:rowOff>104675</xdr:rowOff>
    </xdr:to>
    <xdr:sp>
      <xdr:nvSpPr>
        <xdr:cNvPr id="437" name="rect"/>
        <xdr:cNvSpPr/>
      </xdr:nvSpPr>
      <xdr:spPr>
        <a:xfrm>
          <a:off x="2997835" y="194627500"/>
          <a:ext cx="3371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95</xdr:row>
      <xdr:rowOff>0</xdr:rowOff>
    </xdr:from>
    <xdr:to>
      <xdr:col>5</xdr:col>
      <xdr:colOff>198591</xdr:colOff>
      <xdr:row>95</xdr:row>
      <xdr:rowOff>104675</xdr:rowOff>
    </xdr:to>
    <xdr:sp>
      <xdr:nvSpPr>
        <xdr:cNvPr id="438" name="rect"/>
        <xdr:cNvSpPr/>
      </xdr:nvSpPr>
      <xdr:spPr>
        <a:xfrm>
          <a:off x="2997835" y="194627500"/>
          <a:ext cx="3371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95</xdr:row>
      <xdr:rowOff>0</xdr:rowOff>
    </xdr:from>
    <xdr:to>
      <xdr:col>5</xdr:col>
      <xdr:colOff>198591</xdr:colOff>
      <xdr:row>95</xdr:row>
      <xdr:rowOff>104675</xdr:rowOff>
    </xdr:to>
    <xdr:sp>
      <xdr:nvSpPr>
        <xdr:cNvPr id="439" name="rect"/>
        <xdr:cNvSpPr/>
      </xdr:nvSpPr>
      <xdr:spPr>
        <a:xfrm>
          <a:off x="2997835" y="194627500"/>
          <a:ext cx="3371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95</xdr:row>
      <xdr:rowOff>0</xdr:rowOff>
    </xdr:from>
    <xdr:to>
      <xdr:col>5</xdr:col>
      <xdr:colOff>198591</xdr:colOff>
      <xdr:row>95</xdr:row>
      <xdr:rowOff>104675</xdr:rowOff>
    </xdr:to>
    <xdr:sp>
      <xdr:nvSpPr>
        <xdr:cNvPr id="440" name="rect"/>
        <xdr:cNvSpPr/>
      </xdr:nvSpPr>
      <xdr:spPr>
        <a:xfrm>
          <a:off x="2997835" y="194627500"/>
          <a:ext cx="3371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95</xdr:row>
      <xdr:rowOff>0</xdr:rowOff>
    </xdr:from>
    <xdr:to>
      <xdr:col>5</xdr:col>
      <xdr:colOff>198591</xdr:colOff>
      <xdr:row>95</xdr:row>
      <xdr:rowOff>104675</xdr:rowOff>
    </xdr:to>
    <xdr:sp>
      <xdr:nvSpPr>
        <xdr:cNvPr id="441" name="rect"/>
        <xdr:cNvSpPr/>
      </xdr:nvSpPr>
      <xdr:spPr>
        <a:xfrm>
          <a:off x="2997835" y="194627500"/>
          <a:ext cx="3371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95</xdr:row>
      <xdr:rowOff>0</xdr:rowOff>
    </xdr:from>
    <xdr:to>
      <xdr:col>5</xdr:col>
      <xdr:colOff>198591</xdr:colOff>
      <xdr:row>95</xdr:row>
      <xdr:rowOff>104675</xdr:rowOff>
    </xdr:to>
    <xdr:sp>
      <xdr:nvSpPr>
        <xdr:cNvPr id="442" name="rect"/>
        <xdr:cNvSpPr/>
      </xdr:nvSpPr>
      <xdr:spPr>
        <a:xfrm>
          <a:off x="2997835" y="194627500"/>
          <a:ext cx="3371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95</xdr:row>
      <xdr:rowOff>0</xdr:rowOff>
    </xdr:from>
    <xdr:to>
      <xdr:col>5</xdr:col>
      <xdr:colOff>198591</xdr:colOff>
      <xdr:row>95</xdr:row>
      <xdr:rowOff>104675</xdr:rowOff>
    </xdr:to>
    <xdr:sp>
      <xdr:nvSpPr>
        <xdr:cNvPr id="443" name="rect"/>
        <xdr:cNvSpPr/>
      </xdr:nvSpPr>
      <xdr:spPr>
        <a:xfrm>
          <a:off x="2997835" y="194627500"/>
          <a:ext cx="3371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95</xdr:row>
      <xdr:rowOff>0</xdr:rowOff>
    </xdr:from>
    <xdr:to>
      <xdr:col>5</xdr:col>
      <xdr:colOff>198591</xdr:colOff>
      <xdr:row>95</xdr:row>
      <xdr:rowOff>104675</xdr:rowOff>
    </xdr:to>
    <xdr:sp>
      <xdr:nvSpPr>
        <xdr:cNvPr id="444" name="rect"/>
        <xdr:cNvSpPr/>
      </xdr:nvSpPr>
      <xdr:spPr>
        <a:xfrm>
          <a:off x="2997835" y="194627500"/>
          <a:ext cx="3371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95</xdr:row>
      <xdr:rowOff>0</xdr:rowOff>
    </xdr:from>
    <xdr:to>
      <xdr:col>5</xdr:col>
      <xdr:colOff>198591</xdr:colOff>
      <xdr:row>95</xdr:row>
      <xdr:rowOff>104675</xdr:rowOff>
    </xdr:to>
    <xdr:sp>
      <xdr:nvSpPr>
        <xdr:cNvPr id="445" name="rect"/>
        <xdr:cNvSpPr/>
      </xdr:nvSpPr>
      <xdr:spPr>
        <a:xfrm>
          <a:off x="2997835" y="194627500"/>
          <a:ext cx="3371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95</xdr:row>
      <xdr:rowOff>0</xdr:rowOff>
    </xdr:from>
    <xdr:to>
      <xdr:col>5</xdr:col>
      <xdr:colOff>198591</xdr:colOff>
      <xdr:row>95</xdr:row>
      <xdr:rowOff>104675</xdr:rowOff>
    </xdr:to>
    <xdr:sp>
      <xdr:nvSpPr>
        <xdr:cNvPr id="446" name="rect"/>
        <xdr:cNvSpPr/>
      </xdr:nvSpPr>
      <xdr:spPr>
        <a:xfrm>
          <a:off x="2997835" y="194627500"/>
          <a:ext cx="3371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95</xdr:row>
      <xdr:rowOff>0</xdr:rowOff>
    </xdr:from>
    <xdr:to>
      <xdr:col>5</xdr:col>
      <xdr:colOff>198591</xdr:colOff>
      <xdr:row>95</xdr:row>
      <xdr:rowOff>104675</xdr:rowOff>
    </xdr:to>
    <xdr:sp>
      <xdr:nvSpPr>
        <xdr:cNvPr id="447" name="rect"/>
        <xdr:cNvSpPr/>
      </xdr:nvSpPr>
      <xdr:spPr>
        <a:xfrm>
          <a:off x="2997835" y="194627500"/>
          <a:ext cx="3371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95</xdr:row>
      <xdr:rowOff>0</xdr:rowOff>
    </xdr:from>
    <xdr:to>
      <xdr:col>5</xdr:col>
      <xdr:colOff>198591</xdr:colOff>
      <xdr:row>95</xdr:row>
      <xdr:rowOff>104675</xdr:rowOff>
    </xdr:to>
    <xdr:sp>
      <xdr:nvSpPr>
        <xdr:cNvPr id="448" name="rect"/>
        <xdr:cNvSpPr/>
      </xdr:nvSpPr>
      <xdr:spPr>
        <a:xfrm>
          <a:off x="2997835" y="194627500"/>
          <a:ext cx="3371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95</xdr:row>
      <xdr:rowOff>0</xdr:rowOff>
    </xdr:from>
    <xdr:to>
      <xdr:col>5</xdr:col>
      <xdr:colOff>198591</xdr:colOff>
      <xdr:row>95</xdr:row>
      <xdr:rowOff>104675</xdr:rowOff>
    </xdr:to>
    <xdr:sp>
      <xdr:nvSpPr>
        <xdr:cNvPr id="449" name="rect"/>
        <xdr:cNvSpPr/>
      </xdr:nvSpPr>
      <xdr:spPr>
        <a:xfrm>
          <a:off x="2997835" y="194627500"/>
          <a:ext cx="3371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95</xdr:row>
      <xdr:rowOff>0</xdr:rowOff>
    </xdr:from>
    <xdr:to>
      <xdr:col>3</xdr:col>
      <xdr:colOff>198591</xdr:colOff>
      <xdr:row>95</xdr:row>
      <xdr:rowOff>104675</xdr:rowOff>
    </xdr:to>
    <xdr:sp>
      <xdr:nvSpPr>
        <xdr:cNvPr id="450" name="rect"/>
        <xdr:cNvSpPr/>
      </xdr:nvSpPr>
      <xdr:spPr>
        <a:xfrm>
          <a:off x="18548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95</xdr:row>
      <xdr:rowOff>0</xdr:rowOff>
    </xdr:from>
    <xdr:to>
      <xdr:col>3</xdr:col>
      <xdr:colOff>198591</xdr:colOff>
      <xdr:row>95</xdr:row>
      <xdr:rowOff>104675</xdr:rowOff>
    </xdr:to>
    <xdr:sp>
      <xdr:nvSpPr>
        <xdr:cNvPr id="451" name="rect"/>
        <xdr:cNvSpPr/>
      </xdr:nvSpPr>
      <xdr:spPr>
        <a:xfrm>
          <a:off x="18548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95</xdr:row>
      <xdr:rowOff>0</xdr:rowOff>
    </xdr:from>
    <xdr:to>
      <xdr:col>3</xdr:col>
      <xdr:colOff>198591</xdr:colOff>
      <xdr:row>95</xdr:row>
      <xdr:rowOff>104675</xdr:rowOff>
    </xdr:to>
    <xdr:sp>
      <xdr:nvSpPr>
        <xdr:cNvPr id="452" name="rect"/>
        <xdr:cNvSpPr/>
      </xdr:nvSpPr>
      <xdr:spPr>
        <a:xfrm>
          <a:off x="18548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95</xdr:row>
      <xdr:rowOff>0</xdr:rowOff>
    </xdr:from>
    <xdr:to>
      <xdr:col>3</xdr:col>
      <xdr:colOff>198591</xdr:colOff>
      <xdr:row>95</xdr:row>
      <xdr:rowOff>104675</xdr:rowOff>
    </xdr:to>
    <xdr:sp>
      <xdr:nvSpPr>
        <xdr:cNvPr id="453" name="rect"/>
        <xdr:cNvSpPr/>
      </xdr:nvSpPr>
      <xdr:spPr>
        <a:xfrm>
          <a:off x="18548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95</xdr:row>
      <xdr:rowOff>0</xdr:rowOff>
    </xdr:from>
    <xdr:to>
      <xdr:col>3</xdr:col>
      <xdr:colOff>198591</xdr:colOff>
      <xdr:row>95</xdr:row>
      <xdr:rowOff>104675</xdr:rowOff>
    </xdr:to>
    <xdr:sp>
      <xdr:nvSpPr>
        <xdr:cNvPr id="454" name="rect"/>
        <xdr:cNvSpPr/>
      </xdr:nvSpPr>
      <xdr:spPr>
        <a:xfrm>
          <a:off x="18548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95</xdr:row>
      <xdr:rowOff>0</xdr:rowOff>
    </xdr:from>
    <xdr:to>
      <xdr:col>3</xdr:col>
      <xdr:colOff>198591</xdr:colOff>
      <xdr:row>95</xdr:row>
      <xdr:rowOff>104675</xdr:rowOff>
    </xdr:to>
    <xdr:sp>
      <xdr:nvSpPr>
        <xdr:cNvPr id="455" name="rect"/>
        <xdr:cNvSpPr/>
      </xdr:nvSpPr>
      <xdr:spPr>
        <a:xfrm>
          <a:off x="18548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95</xdr:row>
      <xdr:rowOff>0</xdr:rowOff>
    </xdr:from>
    <xdr:to>
      <xdr:col>3</xdr:col>
      <xdr:colOff>198591</xdr:colOff>
      <xdr:row>95</xdr:row>
      <xdr:rowOff>104675</xdr:rowOff>
    </xdr:to>
    <xdr:sp>
      <xdr:nvSpPr>
        <xdr:cNvPr id="456" name="rect"/>
        <xdr:cNvSpPr/>
      </xdr:nvSpPr>
      <xdr:spPr>
        <a:xfrm>
          <a:off x="18548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95</xdr:row>
      <xdr:rowOff>0</xdr:rowOff>
    </xdr:from>
    <xdr:to>
      <xdr:col>3</xdr:col>
      <xdr:colOff>198591</xdr:colOff>
      <xdr:row>95</xdr:row>
      <xdr:rowOff>104675</xdr:rowOff>
    </xdr:to>
    <xdr:sp>
      <xdr:nvSpPr>
        <xdr:cNvPr id="457" name="rect"/>
        <xdr:cNvSpPr/>
      </xdr:nvSpPr>
      <xdr:spPr>
        <a:xfrm>
          <a:off x="18548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95</xdr:row>
      <xdr:rowOff>0</xdr:rowOff>
    </xdr:from>
    <xdr:to>
      <xdr:col>3</xdr:col>
      <xdr:colOff>198591</xdr:colOff>
      <xdr:row>95</xdr:row>
      <xdr:rowOff>104675</xdr:rowOff>
    </xdr:to>
    <xdr:sp>
      <xdr:nvSpPr>
        <xdr:cNvPr id="458" name="rect"/>
        <xdr:cNvSpPr/>
      </xdr:nvSpPr>
      <xdr:spPr>
        <a:xfrm>
          <a:off x="18548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95</xdr:row>
      <xdr:rowOff>0</xdr:rowOff>
    </xdr:from>
    <xdr:to>
      <xdr:col>3</xdr:col>
      <xdr:colOff>198591</xdr:colOff>
      <xdr:row>95</xdr:row>
      <xdr:rowOff>104675</xdr:rowOff>
    </xdr:to>
    <xdr:sp>
      <xdr:nvSpPr>
        <xdr:cNvPr id="459" name="rect"/>
        <xdr:cNvSpPr/>
      </xdr:nvSpPr>
      <xdr:spPr>
        <a:xfrm>
          <a:off x="18548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95</xdr:row>
      <xdr:rowOff>0</xdr:rowOff>
    </xdr:from>
    <xdr:to>
      <xdr:col>3</xdr:col>
      <xdr:colOff>198591</xdr:colOff>
      <xdr:row>95</xdr:row>
      <xdr:rowOff>104675</xdr:rowOff>
    </xdr:to>
    <xdr:sp>
      <xdr:nvSpPr>
        <xdr:cNvPr id="460" name="rect"/>
        <xdr:cNvSpPr/>
      </xdr:nvSpPr>
      <xdr:spPr>
        <a:xfrm>
          <a:off x="18548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95</xdr:row>
      <xdr:rowOff>0</xdr:rowOff>
    </xdr:from>
    <xdr:to>
      <xdr:col>3</xdr:col>
      <xdr:colOff>198591</xdr:colOff>
      <xdr:row>95</xdr:row>
      <xdr:rowOff>104675</xdr:rowOff>
    </xdr:to>
    <xdr:sp>
      <xdr:nvSpPr>
        <xdr:cNvPr id="461" name="rect"/>
        <xdr:cNvSpPr/>
      </xdr:nvSpPr>
      <xdr:spPr>
        <a:xfrm>
          <a:off x="18548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95</xdr:row>
      <xdr:rowOff>0</xdr:rowOff>
    </xdr:from>
    <xdr:to>
      <xdr:col>3</xdr:col>
      <xdr:colOff>198591</xdr:colOff>
      <xdr:row>95</xdr:row>
      <xdr:rowOff>104675</xdr:rowOff>
    </xdr:to>
    <xdr:sp>
      <xdr:nvSpPr>
        <xdr:cNvPr id="462" name="rect"/>
        <xdr:cNvSpPr/>
      </xdr:nvSpPr>
      <xdr:spPr>
        <a:xfrm>
          <a:off x="18548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95</xdr:row>
      <xdr:rowOff>0</xdr:rowOff>
    </xdr:from>
    <xdr:to>
      <xdr:col>3</xdr:col>
      <xdr:colOff>198591</xdr:colOff>
      <xdr:row>95</xdr:row>
      <xdr:rowOff>104675</xdr:rowOff>
    </xdr:to>
    <xdr:sp>
      <xdr:nvSpPr>
        <xdr:cNvPr id="463" name="rect"/>
        <xdr:cNvSpPr/>
      </xdr:nvSpPr>
      <xdr:spPr>
        <a:xfrm>
          <a:off x="18548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95</xdr:row>
      <xdr:rowOff>0</xdr:rowOff>
    </xdr:from>
    <xdr:to>
      <xdr:col>3</xdr:col>
      <xdr:colOff>198591</xdr:colOff>
      <xdr:row>95</xdr:row>
      <xdr:rowOff>104675</xdr:rowOff>
    </xdr:to>
    <xdr:sp>
      <xdr:nvSpPr>
        <xdr:cNvPr id="464" name="rect"/>
        <xdr:cNvSpPr/>
      </xdr:nvSpPr>
      <xdr:spPr>
        <a:xfrm>
          <a:off x="18548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95</xdr:row>
      <xdr:rowOff>0</xdr:rowOff>
    </xdr:from>
    <xdr:to>
      <xdr:col>3</xdr:col>
      <xdr:colOff>198591</xdr:colOff>
      <xdr:row>95</xdr:row>
      <xdr:rowOff>104675</xdr:rowOff>
    </xdr:to>
    <xdr:sp>
      <xdr:nvSpPr>
        <xdr:cNvPr id="465" name="rect"/>
        <xdr:cNvSpPr/>
      </xdr:nvSpPr>
      <xdr:spPr>
        <a:xfrm>
          <a:off x="18548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95</xdr:row>
      <xdr:rowOff>0</xdr:rowOff>
    </xdr:from>
    <xdr:to>
      <xdr:col>3</xdr:col>
      <xdr:colOff>198591</xdr:colOff>
      <xdr:row>95</xdr:row>
      <xdr:rowOff>104675</xdr:rowOff>
    </xdr:to>
    <xdr:sp>
      <xdr:nvSpPr>
        <xdr:cNvPr id="466" name="rect"/>
        <xdr:cNvSpPr/>
      </xdr:nvSpPr>
      <xdr:spPr>
        <a:xfrm>
          <a:off x="18548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95</xdr:row>
      <xdr:rowOff>0</xdr:rowOff>
    </xdr:from>
    <xdr:to>
      <xdr:col>3</xdr:col>
      <xdr:colOff>198591</xdr:colOff>
      <xdr:row>95</xdr:row>
      <xdr:rowOff>104675</xdr:rowOff>
    </xdr:to>
    <xdr:sp>
      <xdr:nvSpPr>
        <xdr:cNvPr id="467" name="rect"/>
        <xdr:cNvSpPr/>
      </xdr:nvSpPr>
      <xdr:spPr>
        <a:xfrm>
          <a:off x="18548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95</xdr:row>
      <xdr:rowOff>0</xdr:rowOff>
    </xdr:from>
    <xdr:to>
      <xdr:col>3</xdr:col>
      <xdr:colOff>198591</xdr:colOff>
      <xdr:row>95</xdr:row>
      <xdr:rowOff>104675</xdr:rowOff>
    </xdr:to>
    <xdr:sp>
      <xdr:nvSpPr>
        <xdr:cNvPr id="468" name="rect"/>
        <xdr:cNvSpPr/>
      </xdr:nvSpPr>
      <xdr:spPr>
        <a:xfrm>
          <a:off x="18548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95</xdr:row>
      <xdr:rowOff>0</xdr:rowOff>
    </xdr:from>
    <xdr:to>
      <xdr:col>3</xdr:col>
      <xdr:colOff>198591</xdr:colOff>
      <xdr:row>95</xdr:row>
      <xdr:rowOff>104675</xdr:rowOff>
    </xdr:to>
    <xdr:sp>
      <xdr:nvSpPr>
        <xdr:cNvPr id="469" name="rect"/>
        <xdr:cNvSpPr/>
      </xdr:nvSpPr>
      <xdr:spPr>
        <a:xfrm>
          <a:off x="18548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95</xdr:row>
      <xdr:rowOff>0</xdr:rowOff>
    </xdr:from>
    <xdr:to>
      <xdr:col>3</xdr:col>
      <xdr:colOff>198591</xdr:colOff>
      <xdr:row>95</xdr:row>
      <xdr:rowOff>104675</xdr:rowOff>
    </xdr:to>
    <xdr:sp>
      <xdr:nvSpPr>
        <xdr:cNvPr id="470" name="rect"/>
        <xdr:cNvSpPr/>
      </xdr:nvSpPr>
      <xdr:spPr>
        <a:xfrm>
          <a:off x="18548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95</xdr:row>
      <xdr:rowOff>0</xdr:rowOff>
    </xdr:from>
    <xdr:to>
      <xdr:col>3</xdr:col>
      <xdr:colOff>198591</xdr:colOff>
      <xdr:row>95</xdr:row>
      <xdr:rowOff>104675</xdr:rowOff>
    </xdr:to>
    <xdr:sp>
      <xdr:nvSpPr>
        <xdr:cNvPr id="471" name="rect"/>
        <xdr:cNvSpPr/>
      </xdr:nvSpPr>
      <xdr:spPr>
        <a:xfrm>
          <a:off x="18548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95</xdr:row>
      <xdr:rowOff>0</xdr:rowOff>
    </xdr:from>
    <xdr:to>
      <xdr:col>3</xdr:col>
      <xdr:colOff>198591</xdr:colOff>
      <xdr:row>95</xdr:row>
      <xdr:rowOff>104675</xdr:rowOff>
    </xdr:to>
    <xdr:sp>
      <xdr:nvSpPr>
        <xdr:cNvPr id="472" name="rect"/>
        <xdr:cNvSpPr/>
      </xdr:nvSpPr>
      <xdr:spPr>
        <a:xfrm>
          <a:off x="18548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95</xdr:row>
      <xdr:rowOff>0</xdr:rowOff>
    </xdr:from>
    <xdr:to>
      <xdr:col>3</xdr:col>
      <xdr:colOff>198591</xdr:colOff>
      <xdr:row>95</xdr:row>
      <xdr:rowOff>104675</xdr:rowOff>
    </xdr:to>
    <xdr:sp>
      <xdr:nvSpPr>
        <xdr:cNvPr id="473" name="rect"/>
        <xdr:cNvSpPr/>
      </xdr:nvSpPr>
      <xdr:spPr>
        <a:xfrm>
          <a:off x="18548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95</xdr:row>
      <xdr:rowOff>0</xdr:rowOff>
    </xdr:from>
    <xdr:to>
      <xdr:col>3</xdr:col>
      <xdr:colOff>198591</xdr:colOff>
      <xdr:row>95</xdr:row>
      <xdr:rowOff>104675</xdr:rowOff>
    </xdr:to>
    <xdr:sp>
      <xdr:nvSpPr>
        <xdr:cNvPr id="474" name="rect"/>
        <xdr:cNvSpPr/>
      </xdr:nvSpPr>
      <xdr:spPr>
        <a:xfrm>
          <a:off x="18548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95</xdr:row>
      <xdr:rowOff>0</xdr:rowOff>
    </xdr:from>
    <xdr:to>
      <xdr:col>3</xdr:col>
      <xdr:colOff>198591</xdr:colOff>
      <xdr:row>95</xdr:row>
      <xdr:rowOff>104675</xdr:rowOff>
    </xdr:to>
    <xdr:sp>
      <xdr:nvSpPr>
        <xdr:cNvPr id="475" name="rect"/>
        <xdr:cNvSpPr/>
      </xdr:nvSpPr>
      <xdr:spPr>
        <a:xfrm>
          <a:off x="18548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95</xdr:row>
      <xdr:rowOff>0</xdr:rowOff>
    </xdr:from>
    <xdr:to>
      <xdr:col>3</xdr:col>
      <xdr:colOff>198591</xdr:colOff>
      <xdr:row>95</xdr:row>
      <xdr:rowOff>104675</xdr:rowOff>
    </xdr:to>
    <xdr:sp>
      <xdr:nvSpPr>
        <xdr:cNvPr id="476" name="rect"/>
        <xdr:cNvSpPr/>
      </xdr:nvSpPr>
      <xdr:spPr>
        <a:xfrm>
          <a:off x="18548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95</xdr:row>
      <xdr:rowOff>0</xdr:rowOff>
    </xdr:from>
    <xdr:to>
      <xdr:col>3</xdr:col>
      <xdr:colOff>198591</xdr:colOff>
      <xdr:row>95</xdr:row>
      <xdr:rowOff>104675</xdr:rowOff>
    </xdr:to>
    <xdr:sp>
      <xdr:nvSpPr>
        <xdr:cNvPr id="477" name="rect"/>
        <xdr:cNvSpPr/>
      </xdr:nvSpPr>
      <xdr:spPr>
        <a:xfrm>
          <a:off x="18548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95</xdr:row>
      <xdr:rowOff>0</xdr:rowOff>
    </xdr:from>
    <xdr:to>
      <xdr:col>3</xdr:col>
      <xdr:colOff>198591</xdr:colOff>
      <xdr:row>95</xdr:row>
      <xdr:rowOff>104675</xdr:rowOff>
    </xdr:to>
    <xdr:sp>
      <xdr:nvSpPr>
        <xdr:cNvPr id="478" name="rect"/>
        <xdr:cNvSpPr/>
      </xdr:nvSpPr>
      <xdr:spPr>
        <a:xfrm>
          <a:off x="18548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95</xdr:row>
      <xdr:rowOff>0</xdr:rowOff>
    </xdr:from>
    <xdr:to>
      <xdr:col>3</xdr:col>
      <xdr:colOff>198591</xdr:colOff>
      <xdr:row>95</xdr:row>
      <xdr:rowOff>104675</xdr:rowOff>
    </xdr:to>
    <xdr:sp>
      <xdr:nvSpPr>
        <xdr:cNvPr id="479" name="rect"/>
        <xdr:cNvSpPr/>
      </xdr:nvSpPr>
      <xdr:spPr>
        <a:xfrm>
          <a:off x="18548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95</xdr:row>
      <xdr:rowOff>0</xdr:rowOff>
    </xdr:from>
    <xdr:to>
      <xdr:col>3</xdr:col>
      <xdr:colOff>198591</xdr:colOff>
      <xdr:row>95</xdr:row>
      <xdr:rowOff>104675</xdr:rowOff>
    </xdr:to>
    <xdr:sp>
      <xdr:nvSpPr>
        <xdr:cNvPr id="480" name="rect"/>
        <xdr:cNvSpPr/>
      </xdr:nvSpPr>
      <xdr:spPr>
        <a:xfrm>
          <a:off x="18548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95</xdr:row>
      <xdr:rowOff>0</xdr:rowOff>
    </xdr:from>
    <xdr:to>
      <xdr:col>3</xdr:col>
      <xdr:colOff>198591</xdr:colOff>
      <xdr:row>95</xdr:row>
      <xdr:rowOff>104675</xdr:rowOff>
    </xdr:to>
    <xdr:sp>
      <xdr:nvSpPr>
        <xdr:cNvPr id="481" name="rect"/>
        <xdr:cNvSpPr/>
      </xdr:nvSpPr>
      <xdr:spPr>
        <a:xfrm>
          <a:off x="18548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95</xdr:row>
      <xdr:rowOff>0</xdr:rowOff>
    </xdr:from>
    <xdr:to>
      <xdr:col>3</xdr:col>
      <xdr:colOff>198591</xdr:colOff>
      <xdr:row>95</xdr:row>
      <xdr:rowOff>104675</xdr:rowOff>
    </xdr:to>
    <xdr:sp>
      <xdr:nvSpPr>
        <xdr:cNvPr id="482" name="rect"/>
        <xdr:cNvSpPr/>
      </xdr:nvSpPr>
      <xdr:spPr>
        <a:xfrm>
          <a:off x="18548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95</xdr:row>
      <xdr:rowOff>0</xdr:rowOff>
    </xdr:from>
    <xdr:to>
      <xdr:col>3</xdr:col>
      <xdr:colOff>198591</xdr:colOff>
      <xdr:row>95</xdr:row>
      <xdr:rowOff>104675</xdr:rowOff>
    </xdr:to>
    <xdr:sp>
      <xdr:nvSpPr>
        <xdr:cNvPr id="483" name="rect"/>
        <xdr:cNvSpPr/>
      </xdr:nvSpPr>
      <xdr:spPr>
        <a:xfrm>
          <a:off x="18548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95</xdr:row>
      <xdr:rowOff>0</xdr:rowOff>
    </xdr:from>
    <xdr:to>
      <xdr:col>3</xdr:col>
      <xdr:colOff>198591</xdr:colOff>
      <xdr:row>95</xdr:row>
      <xdr:rowOff>104675</xdr:rowOff>
    </xdr:to>
    <xdr:sp>
      <xdr:nvSpPr>
        <xdr:cNvPr id="484" name="rect"/>
        <xdr:cNvSpPr/>
      </xdr:nvSpPr>
      <xdr:spPr>
        <a:xfrm>
          <a:off x="18548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95</xdr:row>
      <xdr:rowOff>0</xdr:rowOff>
    </xdr:from>
    <xdr:to>
      <xdr:col>3</xdr:col>
      <xdr:colOff>198591</xdr:colOff>
      <xdr:row>95</xdr:row>
      <xdr:rowOff>104675</xdr:rowOff>
    </xdr:to>
    <xdr:sp>
      <xdr:nvSpPr>
        <xdr:cNvPr id="485" name="rect"/>
        <xdr:cNvSpPr/>
      </xdr:nvSpPr>
      <xdr:spPr>
        <a:xfrm>
          <a:off x="18548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95</xdr:row>
      <xdr:rowOff>0</xdr:rowOff>
    </xdr:from>
    <xdr:to>
      <xdr:col>3</xdr:col>
      <xdr:colOff>198591</xdr:colOff>
      <xdr:row>95</xdr:row>
      <xdr:rowOff>104675</xdr:rowOff>
    </xdr:to>
    <xdr:sp>
      <xdr:nvSpPr>
        <xdr:cNvPr id="486" name="rect"/>
        <xdr:cNvSpPr/>
      </xdr:nvSpPr>
      <xdr:spPr>
        <a:xfrm>
          <a:off x="18548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95</xdr:row>
      <xdr:rowOff>0</xdr:rowOff>
    </xdr:from>
    <xdr:to>
      <xdr:col>3</xdr:col>
      <xdr:colOff>198591</xdr:colOff>
      <xdr:row>95</xdr:row>
      <xdr:rowOff>104675</xdr:rowOff>
    </xdr:to>
    <xdr:sp>
      <xdr:nvSpPr>
        <xdr:cNvPr id="487" name="rect"/>
        <xdr:cNvSpPr/>
      </xdr:nvSpPr>
      <xdr:spPr>
        <a:xfrm>
          <a:off x="18548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95</xdr:row>
      <xdr:rowOff>0</xdr:rowOff>
    </xdr:from>
    <xdr:to>
      <xdr:col>3</xdr:col>
      <xdr:colOff>198591</xdr:colOff>
      <xdr:row>95</xdr:row>
      <xdr:rowOff>104675</xdr:rowOff>
    </xdr:to>
    <xdr:sp>
      <xdr:nvSpPr>
        <xdr:cNvPr id="488" name="rect"/>
        <xdr:cNvSpPr/>
      </xdr:nvSpPr>
      <xdr:spPr>
        <a:xfrm>
          <a:off x="18548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95</xdr:row>
      <xdr:rowOff>0</xdr:rowOff>
    </xdr:from>
    <xdr:to>
      <xdr:col>3</xdr:col>
      <xdr:colOff>198591</xdr:colOff>
      <xdr:row>95</xdr:row>
      <xdr:rowOff>104675</xdr:rowOff>
    </xdr:to>
    <xdr:sp>
      <xdr:nvSpPr>
        <xdr:cNvPr id="489" name="rect"/>
        <xdr:cNvSpPr/>
      </xdr:nvSpPr>
      <xdr:spPr>
        <a:xfrm>
          <a:off x="18548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95</xdr:row>
      <xdr:rowOff>0</xdr:rowOff>
    </xdr:from>
    <xdr:to>
      <xdr:col>3</xdr:col>
      <xdr:colOff>198591</xdr:colOff>
      <xdr:row>95</xdr:row>
      <xdr:rowOff>104675</xdr:rowOff>
    </xdr:to>
    <xdr:sp>
      <xdr:nvSpPr>
        <xdr:cNvPr id="490" name="rect"/>
        <xdr:cNvSpPr/>
      </xdr:nvSpPr>
      <xdr:spPr>
        <a:xfrm>
          <a:off x="18548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95</xdr:row>
      <xdr:rowOff>0</xdr:rowOff>
    </xdr:from>
    <xdr:to>
      <xdr:col>3</xdr:col>
      <xdr:colOff>198591</xdr:colOff>
      <xdr:row>95</xdr:row>
      <xdr:rowOff>104675</xdr:rowOff>
    </xdr:to>
    <xdr:sp>
      <xdr:nvSpPr>
        <xdr:cNvPr id="491" name="rect"/>
        <xdr:cNvSpPr/>
      </xdr:nvSpPr>
      <xdr:spPr>
        <a:xfrm>
          <a:off x="1854835" y="194627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L123"/>
  <sheetViews>
    <sheetView tabSelected="1" zoomScale="70" zoomScaleNormal="70" workbookViewId="0">
      <pane ySplit="6" topLeftCell="A7" activePane="bottomLeft" state="frozen"/>
      <selection/>
      <selection pane="bottomLeft" activeCell="V2" sqref="V2:V6"/>
    </sheetView>
  </sheetViews>
  <sheetFormatPr defaultColWidth="9" defaultRowHeight="14.25" customHeight="1"/>
  <cols>
    <col min="1" max="1" width="7.5" style="4" customWidth="1"/>
    <col min="2" max="2" width="11" style="5" customWidth="1"/>
    <col min="3" max="4" width="7.5" style="5" customWidth="1"/>
    <col min="5" max="5" width="7.66666666666667" style="5" customWidth="1"/>
    <col min="6" max="6" width="41.1666666666667" style="10" customWidth="1"/>
    <col min="7" max="7" width="14.8166666666667" style="11" customWidth="1"/>
    <col min="8" max="8" width="15.35" style="11" customWidth="1"/>
    <col min="9" max="9" width="32.6666666666667" style="10" hidden="1" customWidth="1"/>
    <col min="10" max="10" width="36.0666666666667" style="10" customWidth="1"/>
    <col min="11" max="11" width="34.1" style="10" customWidth="1"/>
    <col min="12" max="12" width="9" style="5"/>
    <col min="13" max="13" width="11.375" style="12"/>
    <col min="14" max="14" width="10.7166666666667" style="13" customWidth="1"/>
    <col min="15" max="15" width="10.8916666666667" style="13" customWidth="1"/>
    <col min="16" max="16" width="11.8333333333333" style="13" customWidth="1"/>
    <col min="17" max="17" width="11.1666666666667" style="13" customWidth="1"/>
    <col min="18" max="18" width="12.1666666666667" style="13" customWidth="1"/>
    <col min="19" max="19" width="10.1666666666667" style="13" customWidth="1"/>
    <col min="20" max="20" width="9.83333333333333" style="5"/>
    <col min="21" max="21" width="9.83333333333333" style="5" customWidth="1"/>
    <col min="22" max="22" width="16.25" style="14" customWidth="1"/>
    <col min="23" max="23" width="8.56666666666667" style="15" customWidth="1"/>
    <col min="24" max="38" width="9" style="5"/>
    <col min="39" max="16384" width="9" style="16"/>
  </cols>
  <sheetData>
    <row r="1" ht="60" customHeight="1" spans="1:23">
      <c r="A1" s="17" t="s">
        <v>0</v>
      </c>
      <c r="B1" s="17"/>
      <c r="C1" s="17"/>
      <c r="D1" s="17"/>
      <c r="E1" s="17"/>
      <c r="F1" s="17"/>
      <c r="G1" s="17"/>
      <c r="H1" s="17"/>
      <c r="I1" s="17"/>
      <c r="J1" s="17"/>
      <c r="K1" s="17"/>
      <c r="L1" s="17"/>
      <c r="M1" s="17"/>
      <c r="N1" s="17"/>
      <c r="O1" s="17"/>
      <c r="P1" s="17"/>
      <c r="Q1" s="17"/>
      <c r="R1" s="17"/>
      <c r="S1" s="17"/>
      <c r="T1" s="17"/>
      <c r="U1" s="17"/>
      <c r="V1" s="17"/>
      <c r="W1" s="17"/>
    </row>
    <row r="2" s="1" customFormat="1" ht="33" customHeight="1" spans="1:23">
      <c r="A2" s="18" t="s">
        <v>1</v>
      </c>
      <c r="B2" s="19" t="s">
        <v>2</v>
      </c>
      <c r="C2" s="19" t="s">
        <v>3</v>
      </c>
      <c r="D2" s="19" t="s">
        <v>4</v>
      </c>
      <c r="E2" s="19" t="s">
        <v>5</v>
      </c>
      <c r="F2" s="19" t="s">
        <v>6</v>
      </c>
      <c r="G2" s="20" t="s">
        <v>7</v>
      </c>
      <c r="H2" s="20" t="s">
        <v>8</v>
      </c>
      <c r="I2" s="19" t="s">
        <v>9</v>
      </c>
      <c r="J2" s="19" t="s">
        <v>10</v>
      </c>
      <c r="K2" s="19"/>
      <c r="L2" s="19"/>
      <c r="M2" s="19"/>
      <c r="N2" s="68"/>
      <c r="O2" s="68"/>
      <c r="P2" s="68"/>
      <c r="Q2" s="68"/>
      <c r="R2" s="68"/>
      <c r="S2" s="68"/>
      <c r="T2" s="19" t="s">
        <v>11</v>
      </c>
      <c r="U2" s="102" t="s">
        <v>12</v>
      </c>
      <c r="V2" s="103" t="s">
        <v>13</v>
      </c>
      <c r="W2" s="103" t="s">
        <v>14</v>
      </c>
    </row>
    <row r="3" s="1" customFormat="1" ht="33" customHeight="1" spans="1:23">
      <c r="A3" s="18"/>
      <c r="B3" s="19"/>
      <c r="C3" s="19"/>
      <c r="D3" s="19"/>
      <c r="E3" s="19"/>
      <c r="F3" s="19"/>
      <c r="G3" s="20"/>
      <c r="H3" s="20"/>
      <c r="I3" s="19"/>
      <c r="J3" s="19" t="s">
        <v>15</v>
      </c>
      <c r="K3" s="19" t="s">
        <v>16</v>
      </c>
      <c r="L3" s="19" t="s">
        <v>17</v>
      </c>
      <c r="M3" s="19"/>
      <c r="N3" s="68" t="s">
        <v>18</v>
      </c>
      <c r="O3" s="68"/>
      <c r="P3" s="68"/>
      <c r="Q3" s="68" t="s">
        <v>19</v>
      </c>
      <c r="R3" s="68"/>
      <c r="S3" s="68"/>
      <c r="T3" s="19"/>
      <c r="U3" s="102"/>
      <c r="V3" s="103"/>
      <c r="W3" s="103"/>
    </row>
    <row r="4" s="1" customFormat="1" ht="12" customHeight="1" spans="1:23">
      <c r="A4" s="18"/>
      <c r="B4" s="19"/>
      <c r="C4" s="19"/>
      <c r="D4" s="19"/>
      <c r="E4" s="19"/>
      <c r="F4" s="19"/>
      <c r="G4" s="20"/>
      <c r="H4" s="20"/>
      <c r="I4" s="19"/>
      <c r="J4" s="19"/>
      <c r="K4" s="19"/>
      <c r="L4" s="19"/>
      <c r="M4" s="19"/>
      <c r="N4" s="68"/>
      <c r="O4" s="68"/>
      <c r="P4" s="68"/>
      <c r="Q4" s="68"/>
      <c r="R4" s="68"/>
      <c r="S4" s="68"/>
      <c r="T4" s="19"/>
      <c r="U4" s="102"/>
      <c r="V4" s="103"/>
      <c r="W4" s="103"/>
    </row>
    <row r="5" s="1" customFormat="1" ht="33" customHeight="1" spans="1:23">
      <c r="A5" s="18"/>
      <c r="B5" s="19"/>
      <c r="C5" s="19"/>
      <c r="D5" s="19"/>
      <c r="E5" s="19"/>
      <c r="F5" s="19"/>
      <c r="G5" s="20"/>
      <c r="H5" s="20"/>
      <c r="I5" s="19"/>
      <c r="J5" s="19"/>
      <c r="K5" s="19"/>
      <c r="L5" s="19" t="s">
        <v>20</v>
      </c>
      <c r="M5" s="19" t="s">
        <v>21</v>
      </c>
      <c r="N5" s="68" t="s">
        <v>22</v>
      </c>
      <c r="O5" s="68" t="s">
        <v>23</v>
      </c>
      <c r="P5" s="68" t="s">
        <v>24</v>
      </c>
      <c r="Q5" s="68" t="s">
        <v>22</v>
      </c>
      <c r="R5" s="68" t="s">
        <v>25</v>
      </c>
      <c r="S5" s="68" t="s">
        <v>26</v>
      </c>
      <c r="T5" s="19"/>
      <c r="U5" s="102"/>
      <c r="V5" s="103"/>
      <c r="W5" s="103"/>
    </row>
    <row r="6" s="1" customFormat="1" ht="53" customHeight="1" spans="1:23">
      <c r="A6" s="18"/>
      <c r="B6" s="19"/>
      <c r="C6" s="19"/>
      <c r="D6" s="19"/>
      <c r="E6" s="19"/>
      <c r="F6" s="19"/>
      <c r="G6" s="20"/>
      <c r="H6" s="20"/>
      <c r="I6" s="19"/>
      <c r="J6" s="19"/>
      <c r="K6" s="19"/>
      <c r="L6" s="19"/>
      <c r="M6" s="19"/>
      <c r="N6" s="68"/>
      <c r="O6" s="68"/>
      <c r="P6" s="68"/>
      <c r="Q6" s="68"/>
      <c r="R6" s="68"/>
      <c r="S6" s="68"/>
      <c r="T6" s="19"/>
      <c r="U6" s="102"/>
      <c r="V6" s="103"/>
      <c r="W6" s="103"/>
    </row>
    <row r="7" s="2" customFormat="1" ht="44" customHeight="1" spans="1:23">
      <c r="A7" s="21" t="s">
        <v>27</v>
      </c>
      <c r="B7" s="22"/>
      <c r="C7" s="22"/>
      <c r="D7" s="22"/>
      <c r="E7" s="22"/>
      <c r="F7" s="23"/>
      <c r="G7" s="24">
        <f>G8+G83+G103+G109+G111</f>
        <v>28371.12</v>
      </c>
      <c r="H7" s="24">
        <f>H8+H83+H103+H109+H111</f>
        <v>22487.56</v>
      </c>
      <c r="I7" s="69"/>
      <c r="J7" s="69"/>
      <c r="K7" s="69"/>
      <c r="L7" s="69"/>
      <c r="M7" s="69"/>
      <c r="N7" s="70"/>
      <c r="O7" s="70"/>
      <c r="P7" s="70"/>
      <c r="Q7" s="70"/>
      <c r="R7" s="70"/>
      <c r="S7" s="70"/>
      <c r="T7" s="69"/>
      <c r="U7" s="104"/>
      <c r="V7" s="105"/>
      <c r="W7" s="55"/>
    </row>
    <row r="8" s="2" customFormat="1" ht="44" customHeight="1" spans="1:23">
      <c r="A8" s="21" t="s">
        <v>28</v>
      </c>
      <c r="B8" s="22"/>
      <c r="C8" s="22"/>
      <c r="D8" s="22"/>
      <c r="E8" s="22"/>
      <c r="F8" s="23"/>
      <c r="G8" s="24">
        <f>G9+G25+G36+G42+G51+G79+G81</f>
        <v>22293.56</v>
      </c>
      <c r="H8" s="24">
        <f>H9+H25+H36+H42+H51+H79+H81</f>
        <v>17508</v>
      </c>
      <c r="I8" s="69"/>
      <c r="J8" s="69"/>
      <c r="K8" s="69"/>
      <c r="L8" s="69"/>
      <c r="M8" s="69"/>
      <c r="N8" s="70"/>
      <c r="O8" s="70"/>
      <c r="P8" s="70"/>
      <c r="Q8" s="70"/>
      <c r="R8" s="70"/>
      <c r="S8" s="70"/>
      <c r="T8" s="69"/>
      <c r="U8" s="104"/>
      <c r="V8" s="105"/>
      <c r="W8" s="55"/>
    </row>
    <row r="9" s="2" customFormat="1" ht="44" customHeight="1" spans="1:23">
      <c r="A9" s="21" t="s">
        <v>29</v>
      </c>
      <c r="B9" s="22"/>
      <c r="C9" s="22"/>
      <c r="D9" s="22"/>
      <c r="E9" s="22"/>
      <c r="F9" s="23"/>
      <c r="G9" s="24">
        <f>SUM(G10:G24)</f>
        <v>2205</v>
      </c>
      <c r="H9" s="24">
        <f>SUM(H10:H24)</f>
        <v>1928</v>
      </c>
      <c r="I9" s="69"/>
      <c r="J9" s="69"/>
      <c r="K9" s="69"/>
      <c r="L9" s="69"/>
      <c r="M9" s="69"/>
      <c r="N9" s="70"/>
      <c r="O9" s="70"/>
      <c r="P9" s="70"/>
      <c r="Q9" s="70"/>
      <c r="R9" s="70"/>
      <c r="S9" s="70"/>
      <c r="T9" s="69"/>
      <c r="U9" s="104"/>
      <c r="V9" s="105"/>
      <c r="W9" s="55"/>
    </row>
    <row r="10" s="2" customFormat="1" ht="158" customHeight="1" spans="1:23">
      <c r="A10" s="25">
        <v>1</v>
      </c>
      <c r="B10" s="25" t="s">
        <v>30</v>
      </c>
      <c r="C10" s="26" t="s">
        <v>31</v>
      </c>
      <c r="D10" s="25" t="s">
        <v>32</v>
      </c>
      <c r="E10" s="26" t="s">
        <v>33</v>
      </c>
      <c r="F10" s="26" t="s">
        <v>34</v>
      </c>
      <c r="G10" s="25">
        <v>70</v>
      </c>
      <c r="H10" s="25">
        <v>70</v>
      </c>
      <c r="I10" s="71" t="s">
        <v>35</v>
      </c>
      <c r="J10" s="26" t="s">
        <v>36</v>
      </c>
      <c r="K10" s="26" t="s">
        <v>37</v>
      </c>
      <c r="L10" s="26"/>
      <c r="M10" s="25">
        <v>1</v>
      </c>
      <c r="N10" s="25">
        <f>O10+P10</f>
        <v>0.034</v>
      </c>
      <c r="O10" s="25">
        <v>0.0031</v>
      </c>
      <c r="P10" s="25">
        <v>0.0309</v>
      </c>
      <c r="Q10" s="25">
        <f>R10+S10</f>
        <v>0.1162</v>
      </c>
      <c r="R10" s="25">
        <v>0.0055</v>
      </c>
      <c r="S10" s="25">
        <v>0.1107</v>
      </c>
      <c r="T10" s="26" t="s">
        <v>38</v>
      </c>
      <c r="U10" s="106" t="s">
        <v>39</v>
      </c>
      <c r="V10" s="107">
        <v>45598</v>
      </c>
      <c r="W10" s="55"/>
    </row>
    <row r="11" s="2" customFormat="1" ht="229" customHeight="1" spans="1:23">
      <c r="A11" s="25">
        <v>2</v>
      </c>
      <c r="B11" s="25" t="s">
        <v>40</v>
      </c>
      <c r="C11" s="26" t="s">
        <v>31</v>
      </c>
      <c r="D11" s="25" t="s">
        <v>32</v>
      </c>
      <c r="E11" s="26" t="s">
        <v>41</v>
      </c>
      <c r="F11" s="26" t="s">
        <v>42</v>
      </c>
      <c r="G11" s="25">
        <v>70</v>
      </c>
      <c r="H11" s="25">
        <v>70</v>
      </c>
      <c r="I11" s="72" t="s">
        <v>43</v>
      </c>
      <c r="J11" s="26" t="s">
        <v>44</v>
      </c>
      <c r="K11" s="26" t="s">
        <v>45</v>
      </c>
      <c r="L11" s="26"/>
      <c r="M11" s="25">
        <v>1</v>
      </c>
      <c r="N11" s="25">
        <f>O11+P11</f>
        <v>0.0068</v>
      </c>
      <c r="O11" s="25">
        <v>0.0001</v>
      </c>
      <c r="P11" s="25">
        <v>0.0067</v>
      </c>
      <c r="Q11" s="25">
        <f>R11+S11</f>
        <v>0.0203</v>
      </c>
      <c r="R11" s="25">
        <v>0.0005</v>
      </c>
      <c r="S11" s="25">
        <v>0.0198</v>
      </c>
      <c r="T11" s="26" t="s">
        <v>46</v>
      </c>
      <c r="U11" s="106" t="s">
        <v>39</v>
      </c>
      <c r="V11" s="107">
        <v>45599</v>
      </c>
      <c r="W11" s="55"/>
    </row>
    <row r="12" s="2" customFormat="1" ht="160" customHeight="1" spans="1:23">
      <c r="A12" s="25">
        <v>3</v>
      </c>
      <c r="B12" s="25" t="s">
        <v>47</v>
      </c>
      <c r="C12" s="26" t="s">
        <v>31</v>
      </c>
      <c r="D12" s="26" t="s">
        <v>48</v>
      </c>
      <c r="E12" s="26" t="s">
        <v>49</v>
      </c>
      <c r="F12" s="26" t="s">
        <v>50</v>
      </c>
      <c r="G12" s="25">
        <v>70</v>
      </c>
      <c r="H12" s="25">
        <v>70</v>
      </c>
      <c r="I12" s="73" t="s">
        <v>51</v>
      </c>
      <c r="J12" s="26" t="s">
        <v>52</v>
      </c>
      <c r="K12" s="26" t="s">
        <v>53</v>
      </c>
      <c r="L12" s="26"/>
      <c r="M12" s="25">
        <v>1</v>
      </c>
      <c r="N12" s="25">
        <f>O12+P12</f>
        <v>0.0015</v>
      </c>
      <c r="O12" s="25">
        <v>0.0004</v>
      </c>
      <c r="P12" s="25">
        <v>0.0011</v>
      </c>
      <c r="Q12" s="25">
        <f>R12+S12</f>
        <v>0.0039</v>
      </c>
      <c r="R12" s="25">
        <v>0.0011</v>
      </c>
      <c r="S12" s="25">
        <v>0.0028</v>
      </c>
      <c r="T12" s="26" t="s">
        <v>38</v>
      </c>
      <c r="U12" s="108" t="s">
        <v>54</v>
      </c>
      <c r="V12" s="107">
        <v>45600</v>
      </c>
      <c r="W12" s="55"/>
    </row>
    <row r="13" s="2" customFormat="1" ht="137" customHeight="1" spans="1:23">
      <c r="A13" s="25">
        <v>4</v>
      </c>
      <c r="B13" s="25" t="s">
        <v>55</v>
      </c>
      <c r="C13" s="26" t="s">
        <v>31</v>
      </c>
      <c r="D13" s="27" t="s">
        <v>32</v>
      </c>
      <c r="E13" s="26" t="s">
        <v>56</v>
      </c>
      <c r="F13" s="26" t="s">
        <v>57</v>
      </c>
      <c r="G13" s="25">
        <v>70</v>
      </c>
      <c r="H13" s="25">
        <v>70</v>
      </c>
      <c r="I13" s="73" t="s">
        <v>58</v>
      </c>
      <c r="J13" s="26" t="s">
        <v>59</v>
      </c>
      <c r="K13" s="26" t="s">
        <v>60</v>
      </c>
      <c r="L13" s="26"/>
      <c r="M13" s="25">
        <v>1</v>
      </c>
      <c r="N13" s="25">
        <v>0.0014</v>
      </c>
      <c r="O13" s="25">
        <v>0.0004</v>
      </c>
      <c r="P13" s="25">
        <v>0.001</v>
      </c>
      <c r="Q13" s="25">
        <v>0.0038</v>
      </c>
      <c r="R13" s="25">
        <v>0.0008</v>
      </c>
      <c r="S13" s="25">
        <v>0.003</v>
      </c>
      <c r="T13" s="26" t="s">
        <v>38</v>
      </c>
      <c r="U13" s="108" t="s">
        <v>61</v>
      </c>
      <c r="V13" s="107">
        <v>45598</v>
      </c>
      <c r="W13" s="55"/>
    </row>
    <row r="14" s="2" customFormat="1" ht="178" customHeight="1" spans="1:23">
      <c r="A14" s="25">
        <v>5</v>
      </c>
      <c r="B14" s="25" t="s">
        <v>62</v>
      </c>
      <c r="C14" s="26" t="s">
        <v>31</v>
      </c>
      <c r="D14" s="27" t="s">
        <v>32</v>
      </c>
      <c r="E14" s="26" t="s">
        <v>63</v>
      </c>
      <c r="F14" s="26" t="s">
        <v>64</v>
      </c>
      <c r="G14" s="25">
        <v>70</v>
      </c>
      <c r="H14" s="25">
        <v>70</v>
      </c>
      <c r="I14" s="74" t="s">
        <v>65</v>
      </c>
      <c r="J14" s="26" t="s">
        <v>66</v>
      </c>
      <c r="K14" s="26" t="s">
        <v>67</v>
      </c>
      <c r="L14" s="26"/>
      <c r="M14" s="25">
        <v>1</v>
      </c>
      <c r="N14" s="25">
        <v>0.0007</v>
      </c>
      <c r="O14" s="25">
        <v>0.0001</v>
      </c>
      <c r="P14" s="25">
        <v>0.0006</v>
      </c>
      <c r="Q14" s="25">
        <v>0.0021</v>
      </c>
      <c r="R14" s="25">
        <v>0.0002</v>
      </c>
      <c r="S14" s="25">
        <v>0.0019</v>
      </c>
      <c r="T14" s="26" t="s">
        <v>38</v>
      </c>
      <c r="U14" s="108" t="s">
        <v>68</v>
      </c>
      <c r="V14" s="107">
        <v>45599</v>
      </c>
      <c r="W14" s="55"/>
    </row>
    <row r="15" s="2" customFormat="1" ht="170" customHeight="1" spans="1:23">
      <c r="A15" s="25">
        <v>6</v>
      </c>
      <c r="B15" s="25" t="s">
        <v>69</v>
      </c>
      <c r="C15" s="26" t="s">
        <v>31</v>
      </c>
      <c r="D15" s="27" t="s">
        <v>32</v>
      </c>
      <c r="E15" s="26" t="s">
        <v>70</v>
      </c>
      <c r="F15" s="26" t="s">
        <v>71</v>
      </c>
      <c r="G15" s="25">
        <v>70</v>
      </c>
      <c r="H15" s="25">
        <v>70</v>
      </c>
      <c r="I15" s="73" t="s">
        <v>72</v>
      </c>
      <c r="J15" s="26" t="s">
        <v>73</v>
      </c>
      <c r="K15" s="26" t="s">
        <v>74</v>
      </c>
      <c r="L15" s="26"/>
      <c r="M15" s="25">
        <v>1</v>
      </c>
      <c r="N15" s="25">
        <f>O15+P15</f>
        <v>0.0016</v>
      </c>
      <c r="O15" s="25">
        <v>0.0003</v>
      </c>
      <c r="P15" s="25">
        <v>0.0013</v>
      </c>
      <c r="Q15" s="25">
        <f>R15+S15</f>
        <v>0.0032</v>
      </c>
      <c r="R15" s="25">
        <v>0.0007</v>
      </c>
      <c r="S15" s="25">
        <v>0.0025</v>
      </c>
      <c r="T15" s="26" t="s">
        <v>38</v>
      </c>
      <c r="U15" s="106" t="s">
        <v>75</v>
      </c>
      <c r="V15" s="107">
        <v>45600</v>
      </c>
      <c r="W15" s="55"/>
    </row>
    <row r="16" s="2" customFormat="1" ht="252" customHeight="1" spans="1:23">
      <c r="A16" s="25">
        <v>7</v>
      </c>
      <c r="B16" s="28" t="s">
        <v>76</v>
      </c>
      <c r="C16" s="29" t="s">
        <v>31</v>
      </c>
      <c r="D16" s="27" t="s">
        <v>32</v>
      </c>
      <c r="E16" s="29" t="s">
        <v>77</v>
      </c>
      <c r="F16" s="29" t="s">
        <v>78</v>
      </c>
      <c r="G16" s="25">
        <v>70</v>
      </c>
      <c r="H16" s="25">
        <v>70</v>
      </c>
      <c r="I16" s="73" t="s">
        <v>79</v>
      </c>
      <c r="J16" s="26" t="s">
        <v>80</v>
      </c>
      <c r="K16" s="26" t="s">
        <v>81</v>
      </c>
      <c r="L16" s="26"/>
      <c r="M16" s="25">
        <v>1</v>
      </c>
      <c r="N16" s="25">
        <f>20/10000</f>
        <v>0.002</v>
      </c>
      <c r="O16" s="25">
        <f>2/10000</f>
        <v>0.0002</v>
      </c>
      <c r="P16" s="25">
        <f>N16-O16</f>
        <v>0.0018</v>
      </c>
      <c r="Q16" s="25">
        <f>55/10000</f>
        <v>0.0055</v>
      </c>
      <c r="R16" s="25">
        <f>6/10000</f>
        <v>0.0006</v>
      </c>
      <c r="S16" s="25">
        <f>Q16-R16</f>
        <v>0.0049</v>
      </c>
      <c r="T16" s="26" t="s">
        <v>38</v>
      </c>
      <c r="U16" s="106" t="s">
        <v>82</v>
      </c>
      <c r="V16" s="107">
        <v>45601</v>
      </c>
      <c r="W16" s="55"/>
    </row>
    <row r="17" s="2" customFormat="1" ht="217" customHeight="1" spans="1:23">
      <c r="A17" s="25">
        <v>8</v>
      </c>
      <c r="B17" s="28" t="s">
        <v>83</v>
      </c>
      <c r="C17" s="29" t="s">
        <v>31</v>
      </c>
      <c r="D17" s="27" t="s">
        <v>32</v>
      </c>
      <c r="E17" s="29" t="s">
        <v>84</v>
      </c>
      <c r="F17" s="29" t="s">
        <v>85</v>
      </c>
      <c r="G17" s="25">
        <v>70</v>
      </c>
      <c r="H17" s="25">
        <v>70</v>
      </c>
      <c r="I17" s="73" t="s">
        <v>86</v>
      </c>
      <c r="J17" s="26" t="s">
        <v>87</v>
      </c>
      <c r="K17" s="26" t="s">
        <v>88</v>
      </c>
      <c r="L17" s="26"/>
      <c r="M17" s="25">
        <v>1</v>
      </c>
      <c r="N17" s="25">
        <v>0.0305</v>
      </c>
      <c r="O17" s="25">
        <v>0.0005</v>
      </c>
      <c r="P17" s="25">
        <v>0.03</v>
      </c>
      <c r="Q17" s="25">
        <v>0.205</v>
      </c>
      <c r="R17" s="25">
        <v>0.005</v>
      </c>
      <c r="S17" s="25">
        <v>0.2</v>
      </c>
      <c r="T17" s="26" t="s">
        <v>38</v>
      </c>
      <c r="U17" s="106" t="s">
        <v>82</v>
      </c>
      <c r="V17" s="107">
        <v>45602</v>
      </c>
      <c r="W17" s="55"/>
    </row>
    <row r="18" s="3" customFormat="1" ht="209" customHeight="1" spans="1:23">
      <c r="A18" s="25">
        <v>9</v>
      </c>
      <c r="B18" s="27" t="s">
        <v>89</v>
      </c>
      <c r="C18" s="27" t="s">
        <v>31</v>
      </c>
      <c r="D18" s="27" t="s">
        <v>32</v>
      </c>
      <c r="E18" s="27" t="s">
        <v>90</v>
      </c>
      <c r="F18" s="30" t="s">
        <v>91</v>
      </c>
      <c r="G18" s="31">
        <v>320</v>
      </c>
      <c r="H18" s="31">
        <v>320</v>
      </c>
      <c r="I18" s="32" t="s">
        <v>92</v>
      </c>
      <c r="J18" s="26" t="s">
        <v>93</v>
      </c>
      <c r="K18" s="26" t="s">
        <v>94</v>
      </c>
      <c r="L18" s="27"/>
      <c r="M18" s="25">
        <v>1</v>
      </c>
      <c r="N18" s="75">
        <f>O18+P18</f>
        <v>0.0587</v>
      </c>
      <c r="O18" s="75">
        <v>0.0031</v>
      </c>
      <c r="P18" s="75">
        <v>0.0556</v>
      </c>
      <c r="Q18" s="75">
        <f>R18+S18</f>
        <v>0.187</v>
      </c>
      <c r="R18" s="75">
        <v>0.0064</v>
      </c>
      <c r="S18" s="75">
        <v>0.1806</v>
      </c>
      <c r="T18" s="27" t="s">
        <v>38</v>
      </c>
      <c r="U18" s="109" t="s">
        <v>39</v>
      </c>
      <c r="V18" s="107">
        <v>45566</v>
      </c>
      <c r="W18" s="55"/>
    </row>
    <row r="19" s="3" customFormat="1" ht="296" customHeight="1" spans="1:23">
      <c r="A19" s="25">
        <v>10</v>
      </c>
      <c r="B19" s="27" t="s">
        <v>95</v>
      </c>
      <c r="C19" s="27" t="s">
        <v>31</v>
      </c>
      <c r="D19" s="27" t="s">
        <v>32</v>
      </c>
      <c r="E19" s="27" t="s">
        <v>96</v>
      </c>
      <c r="F19" s="32" t="s">
        <v>97</v>
      </c>
      <c r="G19" s="31">
        <v>402</v>
      </c>
      <c r="H19" s="31">
        <v>321</v>
      </c>
      <c r="I19" s="32" t="s">
        <v>98</v>
      </c>
      <c r="J19" s="26" t="s">
        <v>99</v>
      </c>
      <c r="K19" s="26" t="s">
        <v>100</v>
      </c>
      <c r="L19" s="76"/>
      <c r="M19" s="27">
        <v>2</v>
      </c>
      <c r="N19" s="75">
        <v>0.0896</v>
      </c>
      <c r="O19" s="75">
        <v>0.0041</v>
      </c>
      <c r="P19" s="75">
        <v>0.0855</v>
      </c>
      <c r="Q19" s="75">
        <v>0.284</v>
      </c>
      <c r="R19" s="75">
        <v>0.0114</v>
      </c>
      <c r="S19" s="75">
        <v>0.2726</v>
      </c>
      <c r="T19" s="27" t="s">
        <v>38</v>
      </c>
      <c r="U19" s="109" t="s">
        <v>39</v>
      </c>
      <c r="V19" s="107">
        <v>45566</v>
      </c>
      <c r="W19" s="55"/>
    </row>
    <row r="20" s="3" customFormat="1" ht="167" customHeight="1" spans="1:23">
      <c r="A20" s="25">
        <v>11</v>
      </c>
      <c r="B20" s="27" t="s">
        <v>101</v>
      </c>
      <c r="C20" s="27" t="s">
        <v>31</v>
      </c>
      <c r="D20" s="27" t="s">
        <v>48</v>
      </c>
      <c r="E20" s="27" t="s">
        <v>102</v>
      </c>
      <c r="F20" s="33" t="s">
        <v>103</v>
      </c>
      <c r="G20" s="31">
        <v>96</v>
      </c>
      <c r="H20" s="31">
        <v>76</v>
      </c>
      <c r="I20" s="34" t="s">
        <v>104</v>
      </c>
      <c r="J20" s="34" t="s">
        <v>105</v>
      </c>
      <c r="K20" s="34" t="s">
        <v>106</v>
      </c>
      <c r="L20" s="77"/>
      <c r="M20" s="27">
        <v>1</v>
      </c>
      <c r="N20" s="78">
        <v>0.0019</v>
      </c>
      <c r="O20" s="75">
        <v>0.0008</v>
      </c>
      <c r="P20" s="75">
        <v>0.0011</v>
      </c>
      <c r="Q20" s="78">
        <f>R20+S20</f>
        <v>0.0041</v>
      </c>
      <c r="R20" s="75">
        <v>0.0017</v>
      </c>
      <c r="S20" s="75">
        <v>0.0024</v>
      </c>
      <c r="T20" s="27" t="s">
        <v>38</v>
      </c>
      <c r="U20" s="108" t="s">
        <v>54</v>
      </c>
      <c r="V20" s="107">
        <v>45566</v>
      </c>
      <c r="W20" s="110"/>
    </row>
    <row r="21" s="3" customFormat="1" ht="232" customHeight="1" spans="1:23">
      <c r="A21" s="25">
        <v>12</v>
      </c>
      <c r="B21" s="27" t="s">
        <v>107</v>
      </c>
      <c r="C21" s="27" t="s">
        <v>31</v>
      </c>
      <c r="D21" s="27" t="s">
        <v>48</v>
      </c>
      <c r="E21" s="27" t="s">
        <v>108</v>
      </c>
      <c r="F21" s="34" t="s">
        <v>109</v>
      </c>
      <c r="G21" s="31">
        <v>235</v>
      </c>
      <c r="H21" s="31">
        <f>G21*0.8</f>
        <v>188</v>
      </c>
      <c r="I21" s="34" t="s">
        <v>110</v>
      </c>
      <c r="J21" s="34" t="s">
        <v>111</v>
      </c>
      <c r="K21" s="34" t="s">
        <v>112</v>
      </c>
      <c r="L21" s="27"/>
      <c r="M21" s="27">
        <v>1</v>
      </c>
      <c r="N21" s="75">
        <v>0.002</v>
      </c>
      <c r="O21" s="75">
        <v>0.0005</v>
      </c>
      <c r="P21" s="75">
        <v>0.0015</v>
      </c>
      <c r="Q21" s="75">
        <v>0.0043</v>
      </c>
      <c r="R21" s="75">
        <v>0.0012</v>
      </c>
      <c r="S21" s="75">
        <v>0.0031</v>
      </c>
      <c r="T21" s="27" t="s">
        <v>38</v>
      </c>
      <c r="U21" s="108" t="s">
        <v>54</v>
      </c>
      <c r="V21" s="107">
        <v>45566</v>
      </c>
      <c r="W21" s="55"/>
    </row>
    <row r="22" s="3" customFormat="1" ht="161" customHeight="1" spans="1:23">
      <c r="A22" s="25">
        <v>13</v>
      </c>
      <c r="B22" s="35" t="s">
        <v>113</v>
      </c>
      <c r="C22" s="35" t="s">
        <v>31</v>
      </c>
      <c r="D22" s="28" t="s">
        <v>48</v>
      </c>
      <c r="E22" s="35" t="s">
        <v>114</v>
      </c>
      <c r="F22" s="36" t="s">
        <v>115</v>
      </c>
      <c r="G22" s="37">
        <v>100</v>
      </c>
      <c r="H22" s="38">
        <v>70</v>
      </c>
      <c r="I22" s="79"/>
      <c r="J22" s="79" t="s">
        <v>116</v>
      </c>
      <c r="K22" s="79" t="s">
        <v>117</v>
      </c>
      <c r="L22" s="35"/>
      <c r="M22" s="35">
        <v>1</v>
      </c>
      <c r="N22" s="35">
        <v>0.001</v>
      </c>
      <c r="O22" s="35"/>
      <c r="P22" s="35">
        <v>0.001</v>
      </c>
      <c r="Q22" s="35">
        <v>0.002</v>
      </c>
      <c r="R22" s="35"/>
      <c r="S22" s="35">
        <v>0.002</v>
      </c>
      <c r="T22" s="35" t="s">
        <v>38</v>
      </c>
      <c r="U22" s="111" t="s">
        <v>118</v>
      </c>
      <c r="V22" s="112">
        <v>45566</v>
      </c>
      <c r="W22" s="110"/>
    </row>
    <row r="23" s="3" customFormat="1" ht="164" customHeight="1" spans="1:23">
      <c r="A23" s="25" t="s">
        <v>119</v>
      </c>
      <c r="B23" s="27" t="s">
        <v>120</v>
      </c>
      <c r="C23" s="27" t="s">
        <v>31</v>
      </c>
      <c r="D23" s="27" t="s">
        <v>48</v>
      </c>
      <c r="E23" s="27" t="s">
        <v>121</v>
      </c>
      <c r="F23" s="33" t="s">
        <v>122</v>
      </c>
      <c r="G23" s="39">
        <v>247</v>
      </c>
      <c r="H23" s="31">
        <v>197</v>
      </c>
      <c r="I23" s="26" t="s">
        <v>123</v>
      </c>
      <c r="J23" s="34" t="s">
        <v>124</v>
      </c>
      <c r="K23" s="80" t="s">
        <v>125</v>
      </c>
      <c r="L23" s="77"/>
      <c r="M23" s="27">
        <v>1</v>
      </c>
      <c r="N23" s="75">
        <f>O23+P23</f>
        <v>0.0065</v>
      </c>
      <c r="O23" s="75"/>
      <c r="P23" s="75">
        <v>0.0065</v>
      </c>
      <c r="Q23" s="75">
        <f>R23+S23</f>
        <v>0.0133</v>
      </c>
      <c r="R23" s="75"/>
      <c r="S23" s="75">
        <v>0.0133</v>
      </c>
      <c r="T23" s="27" t="s">
        <v>38</v>
      </c>
      <c r="U23" s="109" t="s">
        <v>118</v>
      </c>
      <c r="V23" s="107">
        <v>45566</v>
      </c>
      <c r="W23" s="55"/>
    </row>
    <row r="24" s="3" customFormat="1" ht="163" customHeight="1" spans="1:23">
      <c r="A24" s="25" t="s">
        <v>126</v>
      </c>
      <c r="B24" s="27" t="s">
        <v>127</v>
      </c>
      <c r="C24" s="27" t="s">
        <v>31</v>
      </c>
      <c r="D24" s="27" t="s">
        <v>48</v>
      </c>
      <c r="E24" s="27" t="s">
        <v>128</v>
      </c>
      <c r="F24" s="40" t="s">
        <v>129</v>
      </c>
      <c r="G24" s="39">
        <v>245</v>
      </c>
      <c r="H24" s="31">
        <f>G24*0.8</f>
        <v>196</v>
      </c>
      <c r="I24" s="26" t="s">
        <v>130</v>
      </c>
      <c r="J24" s="34" t="s">
        <v>131</v>
      </c>
      <c r="K24" s="80" t="s">
        <v>132</v>
      </c>
      <c r="L24" s="77"/>
      <c r="M24" s="27">
        <v>1</v>
      </c>
      <c r="N24" s="75">
        <f>O24+P24</f>
        <v>0.0005</v>
      </c>
      <c r="O24" s="75"/>
      <c r="P24" s="75">
        <v>0.0005</v>
      </c>
      <c r="Q24" s="75">
        <f>R24+S24</f>
        <v>0.001</v>
      </c>
      <c r="R24" s="75"/>
      <c r="S24" s="75">
        <v>0.001</v>
      </c>
      <c r="T24" s="27" t="s">
        <v>38</v>
      </c>
      <c r="U24" s="109" t="s">
        <v>118</v>
      </c>
      <c r="V24" s="107">
        <v>45566</v>
      </c>
      <c r="W24" s="55"/>
    </row>
    <row r="25" s="2" customFormat="1" ht="50" customHeight="1" spans="1:23">
      <c r="A25" s="21" t="s">
        <v>133</v>
      </c>
      <c r="B25" s="22"/>
      <c r="C25" s="22"/>
      <c r="D25" s="22"/>
      <c r="E25" s="22"/>
      <c r="F25" s="23"/>
      <c r="G25" s="24">
        <f>SUM(G26:G35)</f>
        <v>4815</v>
      </c>
      <c r="H25" s="24">
        <f>SUM(H26:H35)</f>
        <v>3508</v>
      </c>
      <c r="I25" s="81"/>
      <c r="J25" s="82"/>
      <c r="K25" s="82"/>
      <c r="L25" s="18"/>
      <c r="M25" s="83"/>
      <c r="N25" s="70"/>
      <c r="O25" s="70"/>
      <c r="P25" s="70"/>
      <c r="Q25" s="70"/>
      <c r="R25" s="70"/>
      <c r="S25" s="70"/>
      <c r="T25" s="69"/>
      <c r="U25" s="104"/>
      <c r="V25" s="113"/>
      <c r="W25" s="55"/>
    </row>
    <row r="26" s="3" customFormat="1" ht="251" customHeight="1" spans="1:23">
      <c r="A26" s="41">
        <v>1</v>
      </c>
      <c r="B26" s="27" t="s">
        <v>134</v>
      </c>
      <c r="C26" s="27" t="s">
        <v>31</v>
      </c>
      <c r="D26" s="27" t="s">
        <v>48</v>
      </c>
      <c r="E26" s="27" t="s">
        <v>135</v>
      </c>
      <c r="F26" s="32" t="s">
        <v>136</v>
      </c>
      <c r="G26" s="31">
        <v>625</v>
      </c>
      <c r="H26" s="31">
        <v>500</v>
      </c>
      <c r="I26" s="34" t="s">
        <v>137</v>
      </c>
      <c r="J26" s="34" t="s">
        <v>138</v>
      </c>
      <c r="K26" s="34" t="s">
        <v>106</v>
      </c>
      <c r="L26" s="77"/>
      <c r="M26" s="27">
        <v>1</v>
      </c>
      <c r="N26" s="78">
        <f>O26+P26</f>
        <v>0.0029</v>
      </c>
      <c r="O26" s="75">
        <v>0.0011</v>
      </c>
      <c r="P26" s="75">
        <v>0.0018</v>
      </c>
      <c r="Q26" s="78">
        <f>R26+S26</f>
        <v>0.0069</v>
      </c>
      <c r="R26" s="75">
        <v>0.0017</v>
      </c>
      <c r="S26" s="75">
        <v>0.0052</v>
      </c>
      <c r="T26" s="27" t="s">
        <v>38</v>
      </c>
      <c r="U26" s="108" t="s">
        <v>54</v>
      </c>
      <c r="V26" s="107">
        <v>45566</v>
      </c>
      <c r="W26" s="55"/>
    </row>
    <row r="27" s="4" customFormat="1" ht="163" customHeight="1" spans="1:23">
      <c r="A27" s="27">
        <v>2</v>
      </c>
      <c r="B27" s="27" t="s">
        <v>139</v>
      </c>
      <c r="C27" s="27" t="s">
        <v>31</v>
      </c>
      <c r="D27" s="27" t="s">
        <v>48</v>
      </c>
      <c r="E27" s="27" t="s">
        <v>140</v>
      </c>
      <c r="F27" s="33" t="s">
        <v>141</v>
      </c>
      <c r="G27" s="39">
        <v>72.5</v>
      </c>
      <c r="H27" s="31">
        <f>G27*0.8</f>
        <v>58</v>
      </c>
      <c r="I27" s="34" t="s">
        <v>142</v>
      </c>
      <c r="J27" s="34" t="s">
        <v>143</v>
      </c>
      <c r="K27" s="34" t="s">
        <v>144</v>
      </c>
      <c r="L27" s="27"/>
      <c r="M27" s="27">
        <v>1</v>
      </c>
      <c r="N27" s="75">
        <v>0.0048</v>
      </c>
      <c r="O27" s="75">
        <v>0.0034</v>
      </c>
      <c r="P27" s="75">
        <v>0.0014</v>
      </c>
      <c r="Q27" s="75">
        <v>0.0222</v>
      </c>
      <c r="R27" s="75">
        <v>0.018</v>
      </c>
      <c r="S27" s="75">
        <v>0.0042</v>
      </c>
      <c r="T27" s="27" t="s">
        <v>38</v>
      </c>
      <c r="U27" s="109" t="s">
        <v>61</v>
      </c>
      <c r="V27" s="107">
        <v>45566</v>
      </c>
      <c r="W27" s="55"/>
    </row>
    <row r="28" s="2" customFormat="1" ht="163" customHeight="1" spans="1:23">
      <c r="A28" s="41">
        <v>3</v>
      </c>
      <c r="B28" s="27" t="s">
        <v>145</v>
      </c>
      <c r="C28" s="27" t="s">
        <v>146</v>
      </c>
      <c r="D28" s="27" t="s">
        <v>48</v>
      </c>
      <c r="E28" s="27" t="s">
        <v>147</v>
      </c>
      <c r="F28" s="33" t="s">
        <v>148</v>
      </c>
      <c r="G28" s="39">
        <v>562</v>
      </c>
      <c r="H28" s="31">
        <v>450</v>
      </c>
      <c r="I28" s="34" t="s">
        <v>149</v>
      </c>
      <c r="J28" s="34" t="s">
        <v>150</v>
      </c>
      <c r="K28" s="34" t="s">
        <v>151</v>
      </c>
      <c r="L28" s="34"/>
      <c r="M28" s="27">
        <v>1</v>
      </c>
      <c r="N28" s="75">
        <v>0.0074</v>
      </c>
      <c r="O28" s="75">
        <v>0.0004</v>
      </c>
      <c r="P28" s="75">
        <v>0.007</v>
      </c>
      <c r="Q28" s="75">
        <v>0.0148</v>
      </c>
      <c r="R28" s="75">
        <v>0.0008</v>
      </c>
      <c r="S28" s="75">
        <v>0.014</v>
      </c>
      <c r="T28" s="27" t="s">
        <v>38</v>
      </c>
      <c r="U28" s="109" t="s">
        <v>61</v>
      </c>
      <c r="V28" s="107">
        <v>45566</v>
      </c>
      <c r="W28" s="55"/>
    </row>
    <row r="29" s="3" customFormat="1" ht="222" customHeight="1" spans="1:23">
      <c r="A29" s="27">
        <v>4</v>
      </c>
      <c r="B29" s="27" t="s">
        <v>152</v>
      </c>
      <c r="C29" s="27" t="s">
        <v>31</v>
      </c>
      <c r="D29" s="27" t="s">
        <v>48</v>
      </c>
      <c r="E29" s="27" t="s">
        <v>153</v>
      </c>
      <c r="F29" s="30" t="s">
        <v>154</v>
      </c>
      <c r="G29" s="31">
        <v>375</v>
      </c>
      <c r="H29" s="31">
        <f>G29*0.8</f>
        <v>300</v>
      </c>
      <c r="I29" s="26" t="s">
        <v>155</v>
      </c>
      <c r="J29" s="34" t="s">
        <v>156</v>
      </c>
      <c r="K29" s="34" t="s">
        <v>157</v>
      </c>
      <c r="L29" s="76"/>
      <c r="M29" s="27">
        <v>1</v>
      </c>
      <c r="N29" s="78">
        <f>O29+P29</f>
        <v>0.0038</v>
      </c>
      <c r="O29" s="75">
        <v>0.0008</v>
      </c>
      <c r="P29" s="75">
        <v>0.003</v>
      </c>
      <c r="Q29" s="78">
        <f>R29+S29</f>
        <v>0.0122</v>
      </c>
      <c r="R29" s="75">
        <v>0.007</v>
      </c>
      <c r="S29" s="75">
        <v>0.0052</v>
      </c>
      <c r="T29" s="27" t="s">
        <v>38</v>
      </c>
      <c r="U29" s="108" t="s">
        <v>75</v>
      </c>
      <c r="V29" s="107">
        <v>45566</v>
      </c>
      <c r="W29" s="55"/>
    </row>
    <row r="30" s="3" customFormat="1" ht="216" customHeight="1" spans="1:23">
      <c r="A30" s="41">
        <v>5</v>
      </c>
      <c r="B30" s="27" t="s">
        <v>158</v>
      </c>
      <c r="C30" s="27" t="s">
        <v>31</v>
      </c>
      <c r="D30" s="27" t="s">
        <v>48</v>
      </c>
      <c r="E30" s="27" t="s">
        <v>159</v>
      </c>
      <c r="F30" s="34" t="s">
        <v>160</v>
      </c>
      <c r="G30" s="31">
        <v>250</v>
      </c>
      <c r="H30" s="31">
        <v>200</v>
      </c>
      <c r="I30" s="34" t="s">
        <v>161</v>
      </c>
      <c r="J30" s="34" t="s">
        <v>162</v>
      </c>
      <c r="K30" s="34" t="s">
        <v>163</v>
      </c>
      <c r="L30" s="27"/>
      <c r="M30" s="27">
        <v>1</v>
      </c>
      <c r="N30" s="78">
        <f>O30+P30</f>
        <v>0.003</v>
      </c>
      <c r="O30" s="75">
        <v>0.0004</v>
      </c>
      <c r="P30" s="75">
        <v>0.0026</v>
      </c>
      <c r="Q30" s="78">
        <f>R30+S30</f>
        <v>0.0064</v>
      </c>
      <c r="R30" s="75">
        <v>0.0011</v>
      </c>
      <c r="S30" s="75">
        <v>0.0053</v>
      </c>
      <c r="T30" s="27" t="s">
        <v>38</v>
      </c>
      <c r="U30" s="108" t="s">
        <v>54</v>
      </c>
      <c r="V30" s="107">
        <v>45566</v>
      </c>
      <c r="W30" s="110"/>
    </row>
    <row r="31" s="3" customFormat="1" ht="180" customHeight="1" spans="1:23">
      <c r="A31" s="27">
        <v>6</v>
      </c>
      <c r="B31" s="27" t="s">
        <v>164</v>
      </c>
      <c r="C31" s="27" t="s">
        <v>31</v>
      </c>
      <c r="D31" s="27" t="s">
        <v>32</v>
      </c>
      <c r="E31" s="27" t="s">
        <v>165</v>
      </c>
      <c r="F31" s="42" t="s">
        <v>166</v>
      </c>
      <c r="G31" s="31">
        <v>750</v>
      </c>
      <c r="H31" s="31">
        <v>600</v>
      </c>
      <c r="I31" s="26" t="s">
        <v>167</v>
      </c>
      <c r="J31" s="26" t="s">
        <v>168</v>
      </c>
      <c r="K31" s="26" t="s">
        <v>37</v>
      </c>
      <c r="L31" s="76"/>
      <c r="M31" s="25">
        <v>1</v>
      </c>
      <c r="N31" s="75">
        <f>O31+P31</f>
        <v>0.0035</v>
      </c>
      <c r="O31" s="75">
        <v>0.0004</v>
      </c>
      <c r="P31" s="75">
        <v>0.0031</v>
      </c>
      <c r="Q31" s="75">
        <f>R31+S31</f>
        <v>0.0107</v>
      </c>
      <c r="R31" s="75">
        <v>0.0009</v>
      </c>
      <c r="S31" s="75">
        <v>0.0098</v>
      </c>
      <c r="T31" s="25" t="s">
        <v>38</v>
      </c>
      <c r="U31" s="109" t="s">
        <v>39</v>
      </c>
      <c r="V31" s="107">
        <v>45566</v>
      </c>
      <c r="W31" s="55"/>
    </row>
    <row r="32" s="3" customFormat="1" ht="247" customHeight="1" spans="1:23">
      <c r="A32" s="41">
        <v>7</v>
      </c>
      <c r="B32" s="27" t="s">
        <v>169</v>
      </c>
      <c r="C32" s="27" t="s">
        <v>170</v>
      </c>
      <c r="D32" s="27" t="s">
        <v>32</v>
      </c>
      <c r="E32" s="27" t="s">
        <v>171</v>
      </c>
      <c r="F32" s="30" t="s">
        <v>172</v>
      </c>
      <c r="G32" s="31">
        <v>680</v>
      </c>
      <c r="H32" s="31">
        <v>200</v>
      </c>
      <c r="I32" s="32" t="s">
        <v>173</v>
      </c>
      <c r="J32" s="32" t="s">
        <v>174</v>
      </c>
      <c r="K32" s="32" t="s">
        <v>175</v>
      </c>
      <c r="L32" s="76"/>
      <c r="M32" s="25">
        <v>1</v>
      </c>
      <c r="N32" s="75">
        <f>O32+P32</f>
        <v>0.0019</v>
      </c>
      <c r="O32" s="75">
        <v>0.0002</v>
      </c>
      <c r="P32" s="75">
        <v>0.0017</v>
      </c>
      <c r="Q32" s="75">
        <f>R32+S32</f>
        <v>0.0039</v>
      </c>
      <c r="R32" s="75">
        <v>0.0005</v>
      </c>
      <c r="S32" s="75">
        <v>0.0034</v>
      </c>
      <c r="T32" s="25" t="s">
        <v>38</v>
      </c>
      <c r="U32" s="109" t="s">
        <v>39</v>
      </c>
      <c r="V32" s="107">
        <v>45566</v>
      </c>
      <c r="W32" s="55"/>
    </row>
    <row r="33" s="5" customFormat="1" ht="216" customHeight="1" spans="1:23">
      <c r="A33" s="27">
        <v>8</v>
      </c>
      <c r="B33" s="35" t="s">
        <v>176</v>
      </c>
      <c r="C33" s="35" t="s">
        <v>31</v>
      </c>
      <c r="D33" s="35" t="s">
        <v>177</v>
      </c>
      <c r="E33" s="35" t="s">
        <v>178</v>
      </c>
      <c r="F33" s="43" t="s">
        <v>179</v>
      </c>
      <c r="G33" s="31">
        <v>462</v>
      </c>
      <c r="H33" s="31">
        <v>370</v>
      </c>
      <c r="I33" s="32" t="s">
        <v>180</v>
      </c>
      <c r="J33" s="32" t="s">
        <v>181</v>
      </c>
      <c r="K33" s="32" t="s">
        <v>182</v>
      </c>
      <c r="L33" s="27">
        <v>0</v>
      </c>
      <c r="M33" s="27">
        <v>1</v>
      </c>
      <c r="N33" s="27">
        <v>0.0305</v>
      </c>
      <c r="O33" s="27">
        <v>0.0005</v>
      </c>
      <c r="P33" s="75">
        <v>0.03</v>
      </c>
      <c r="Q33" s="75">
        <v>0.205</v>
      </c>
      <c r="R33" s="75">
        <v>0.005</v>
      </c>
      <c r="S33" s="75">
        <v>0.2</v>
      </c>
      <c r="T33" s="27" t="s">
        <v>183</v>
      </c>
      <c r="U33" s="109" t="s">
        <v>82</v>
      </c>
      <c r="V33" s="107">
        <v>45566</v>
      </c>
      <c r="W33" s="55"/>
    </row>
    <row r="34" s="5" customFormat="1" ht="193" customHeight="1" spans="1:23">
      <c r="A34" s="41">
        <v>9</v>
      </c>
      <c r="B34" s="35" t="s">
        <v>184</v>
      </c>
      <c r="C34" s="35" t="s">
        <v>31</v>
      </c>
      <c r="D34" s="35" t="s">
        <v>177</v>
      </c>
      <c r="E34" s="35" t="s">
        <v>84</v>
      </c>
      <c r="F34" s="44" t="s">
        <v>185</v>
      </c>
      <c r="G34" s="31">
        <v>462.5</v>
      </c>
      <c r="H34" s="31">
        <v>370</v>
      </c>
      <c r="I34" s="32" t="s">
        <v>186</v>
      </c>
      <c r="J34" s="32" t="s">
        <v>187</v>
      </c>
      <c r="K34" s="32" t="s">
        <v>188</v>
      </c>
      <c r="L34" s="27">
        <v>0</v>
      </c>
      <c r="M34" s="27">
        <v>1</v>
      </c>
      <c r="N34" s="27">
        <v>0.0305</v>
      </c>
      <c r="O34" s="27">
        <v>0.0005</v>
      </c>
      <c r="P34" s="75">
        <v>0.03</v>
      </c>
      <c r="Q34" s="75">
        <v>0.205</v>
      </c>
      <c r="R34" s="75">
        <v>0.005</v>
      </c>
      <c r="S34" s="75">
        <v>0.2</v>
      </c>
      <c r="T34" s="27" t="s">
        <v>183</v>
      </c>
      <c r="U34" s="109" t="s">
        <v>82</v>
      </c>
      <c r="V34" s="107">
        <v>45566</v>
      </c>
      <c r="W34" s="55"/>
    </row>
    <row r="35" s="3" customFormat="1" ht="161" customHeight="1" spans="1:23">
      <c r="A35" s="27">
        <v>10</v>
      </c>
      <c r="B35" s="27" t="s">
        <v>189</v>
      </c>
      <c r="C35" s="27" t="s">
        <v>31</v>
      </c>
      <c r="D35" s="27" t="s">
        <v>32</v>
      </c>
      <c r="E35" s="27" t="s">
        <v>190</v>
      </c>
      <c r="F35" s="30" t="s">
        <v>191</v>
      </c>
      <c r="G35" s="31">
        <v>576</v>
      </c>
      <c r="H35" s="31">
        <v>460</v>
      </c>
      <c r="I35" s="26" t="s">
        <v>155</v>
      </c>
      <c r="J35" s="34" t="s">
        <v>192</v>
      </c>
      <c r="K35" s="34" t="s">
        <v>157</v>
      </c>
      <c r="L35" s="76"/>
      <c r="M35" s="27">
        <v>1</v>
      </c>
      <c r="N35" s="78">
        <f>O35+P35</f>
        <v>0.0019</v>
      </c>
      <c r="O35" s="75">
        <v>0.0004</v>
      </c>
      <c r="P35" s="75">
        <v>0.0015</v>
      </c>
      <c r="Q35" s="78">
        <f>R35+S35</f>
        <v>0.0048</v>
      </c>
      <c r="R35" s="75">
        <v>0.0012</v>
      </c>
      <c r="S35" s="75">
        <v>0.0036</v>
      </c>
      <c r="T35" s="25" t="s">
        <v>38</v>
      </c>
      <c r="U35" s="108" t="s">
        <v>75</v>
      </c>
      <c r="V35" s="107">
        <v>45566</v>
      </c>
      <c r="W35" s="55"/>
    </row>
    <row r="36" s="2" customFormat="1" ht="50" customHeight="1" spans="1:23">
      <c r="A36" s="21" t="s">
        <v>193</v>
      </c>
      <c r="B36" s="22"/>
      <c r="C36" s="22"/>
      <c r="D36" s="22"/>
      <c r="E36" s="22"/>
      <c r="F36" s="23"/>
      <c r="G36" s="24">
        <f>SUM(G37:G41)</f>
        <v>1177</v>
      </c>
      <c r="H36" s="24">
        <f>SUM(H37:H41)</f>
        <v>963</v>
      </c>
      <c r="I36" s="81"/>
      <c r="J36" s="82"/>
      <c r="K36" s="82"/>
      <c r="L36" s="84"/>
      <c r="M36" s="83"/>
      <c r="N36" s="70"/>
      <c r="O36" s="70"/>
      <c r="P36" s="70"/>
      <c r="Q36" s="70"/>
      <c r="R36" s="70"/>
      <c r="S36" s="70"/>
      <c r="T36" s="69"/>
      <c r="U36" s="114"/>
      <c r="V36" s="115"/>
      <c r="W36" s="55"/>
    </row>
    <row r="37" s="3" customFormat="1" ht="204" customHeight="1" spans="1:23">
      <c r="A37" s="41">
        <v>1</v>
      </c>
      <c r="B37" s="27" t="s">
        <v>194</v>
      </c>
      <c r="C37" s="27" t="s">
        <v>31</v>
      </c>
      <c r="D37" s="27" t="s">
        <v>32</v>
      </c>
      <c r="E37" s="27" t="s">
        <v>195</v>
      </c>
      <c r="F37" s="32" t="s">
        <v>196</v>
      </c>
      <c r="G37" s="31">
        <v>100</v>
      </c>
      <c r="H37" s="31">
        <f>G37*0.8</f>
        <v>80</v>
      </c>
      <c r="I37" s="32" t="s">
        <v>197</v>
      </c>
      <c r="J37" s="26" t="s">
        <v>198</v>
      </c>
      <c r="K37" s="26" t="s">
        <v>199</v>
      </c>
      <c r="L37" s="76"/>
      <c r="M37" s="25">
        <v>1</v>
      </c>
      <c r="N37" s="75">
        <f>O37+P37</f>
        <v>0.0033</v>
      </c>
      <c r="O37" s="75">
        <v>0.0008</v>
      </c>
      <c r="P37" s="75">
        <v>0.0025</v>
      </c>
      <c r="Q37" s="75">
        <f>R37+S37</f>
        <v>0.0088</v>
      </c>
      <c r="R37" s="75">
        <v>0.0015</v>
      </c>
      <c r="S37" s="75">
        <v>0.0073</v>
      </c>
      <c r="T37" s="27" t="s">
        <v>38</v>
      </c>
      <c r="U37" s="109" t="s">
        <v>39</v>
      </c>
      <c r="V37" s="107">
        <v>45566</v>
      </c>
      <c r="W37" s="55"/>
    </row>
    <row r="38" s="3" customFormat="1" ht="199" customHeight="1" spans="1:23">
      <c r="A38" s="41">
        <v>2</v>
      </c>
      <c r="B38" s="27" t="s">
        <v>200</v>
      </c>
      <c r="C38" s="27" t="s">
        <v>31</v>
      </c>
      <c r="D38" s="27" t="s">
        <v>32</v>
      </c>
      <c r="E38" s="27" t="s">
        <v>201</v>
      </c>
      <c r="F38" s="32" t="s">
        <v>202</v>
      </c>
      <c r="G38" s="31">
        <v>180</v>
      </c>
      <c r="H38" s="31">
        <f>G38*0.8</f>
        <v>144</v>
      </c>
      <c r="I38" s="32" t="s">
        <v>203</v>
      </c>
      <c r="J38" s="26" t="s">
        <v>204</v>
      </c>
      <c r="K38" s="26" t="s">
        <v>199</v>
      </c>
      <c r="L38" s="76"/>
      <c r="M38" s="25">
        <v>1</v>
      </c>
      <c r="N38" s="75">
        <f>O38+P38</f>
        <v>0.0024</v>
      </c>
      <c r="O38" s="85">
        <v>0.0005</v>
      </c>
      <c r="P38" s="85">
        <v>0.0019</v>
      </c>
      <c r="Q38" s="75">
        <f>R38+S38</f>
        <v>0.0047</v>
      </c>
      <c r="R38" s="75">
        <v>0.0006</v>
      </c>
      <c r="S38" s="75">
        <v>0.0041</v>
      </c>
      <c r="T38" s="27" t="s">
        <v>38</v>
      </c>
      <c r="U38" s="109" t="s">
        <v>39</v>
      </c>
      <c r="V38" s="107">
        <v>45566</v>
      </c>
      <c r="W38" s="55"/>
    </row>
    <row r="39" s="6" customFormat="1" ht="166" customHeight="1" spans="1:23">
      <c r="A39" s="45">
        <v>3</v>
      </c>
      <c r="B39" s="46" t="s">
        <v>205</v>
      </c>
      <c r="C39" s="47" t="s">
        <v>206</v>
      </c>
      <c r="D39" s="47" t="s">
        <v>31</v>
      </c>
      <c r="E39" s="46" t="s">
        <v>207</v>
      </c>
      <c r="F39" s="36" t="s">
        <v>208</v>
      </c>
      <c r="G39" s="48">
        <v>288</v>
      </c>
      <c r="H39" s="48">
        <v>230</v>
      </c>
      <c r="I39" s="29" t="s">
        <v>209</v>
      </c>
      <c r="J39" s="86" t="s">
        <v>210</v>
      </c>
      <c r="K39" s="86" t="s">
        <v>211</v>
      </c>
      <c r="L39" s="28"/>
      <c r="M39" s="35">
        <v>1</v>
      </c>
      <c r="N39" s="35">
        <f>O39+P39</f>
        <v>0.001</v>
      </c>
      <c r="O39" s="35">
        <v>0.0004</v>
      </c>
      <c r="P39" s="35">
        <v>0.0006</v>
      </c>
      <c r="Q39" s="35">
        <f>R39+S39</f>
        <v>0.0026</v>
      </c>
      <c r="R39" s="35">
        <v>0.0008</v>
      </c>
      <c r="S39" s="35">
        <v>0.0018</v>
      </c>
      <c r="T39" s="27" t="s">
        <v>38</v>
      </c>
      <c r="U39" s="109" t="s">
        <v>61</v>
      </c>
      <c r="V39" s="107">
        <v>45566</v>
      </c>
      <c r="W39" s="116"/>
    </row>
    <row r="40" s="3" customFormat="1" ht="326" customHeight="1" spans="1:23">
      <c r="A40" s="49">
        <v>4</v>
      </c>
      <c r="B40" s="50" t="s">
        <v>212</v>
      </c>
      <c r="C40" s="50" t="s">
        <v>31</v>
      </c>
      <c r="D40" s="50" t="s">
        <v>32</v>
      </c>
      <c r="E40" s="50" t="s">
        <v>213</v>
      </c>
      <c r="F40" s="51" t="s">
        <v>214</v>
      </c>
      <c r="G40" s="52">
        <v>500</v>
      </c>
      <c r="H40" s="52">
        <v>400</v>
      </c>
      <c r="I40" s="87" t="s">
        <v>215</v>
      </c>
      <c r="J40" s="88" t="s">
        <v>216</v>
      </c>
      <c r="K40" s="88" t="s">
        <v>217</v>
      </c>
      <c r="L40" s="49"/>
      <c r="M40" s="89">
        <v>1</v>
      </c>
      <c r="N40" s="90">
        <f>O40+P40</f>
        <v>0.0146</v>
      </c>
      <c r="O40" s="91">
        <v>0.0023</v>
      </c>
      <c r="P40" s="91">
        <v>0.0123</v>
      </c>
      <c r="Q40" s="90">
        <f>R40+S40</f>
        <v>0.0628</v>
      </c>
      <c r="R40" s="90">
        <v>0.0062</v>
      </c>
      <c r="S40" s="91">
        <v>0.0566</v>
      </c>
      <c r="T40" s="50" t="s">
        <v>38</v>
      </c>
      <c r="U40" s="117" t="s">
        <v>39</v>
      </c>
      <c r="V40" s="107">
        <v>45566</v>
      </c>
      <c r="W40" s="55"/>
    </row>
    <row r="41" s="3" customFormat="1" ht="170" customHeight="1" spans="1:23">
      <c r="A41" s="53">
        <v>5</v>
      </c>
      <c r="B41" s="46" t="s">
        <v>218</v>
      </c>
      <c r="C41" s="54" t="s">
        <v>31</v>
      </c>
      <c r="D41" s="55" t="s">
        <v>32</v>
      </c>
      <c r="E41" s="46" t="s">
        <v>219</v>
      </c>
      <c r="F41" s="36" t="s">
        <v>220</v>
      </c>
      <c r="G41" s="48">
        <v>109</v>
      </c>
      <c r="H41" s="48">
        <v>109</v>
      </c>
      <c r="I41" s="73" t="s">
        <v>221</v>
      </c>
      <c r="J41" s="73" t="s">
        <v>222</v>
      </c>
      <c r="K41" s="73" t="s">
        <v>223</v>
      </c>
      <c r="L41" s="53"/>
      <c r="M41" s="47">
        <v>6</v>
      </c>
      <c r="N41" s="47">
        <v>0.5</v>
      </c>
      <c r="O41" s="47">
        <v>0.0012</v>
      </c>
      <c r="P41" s="47">
        <v>0.4988</v>
      </c>
      <c r="Q41" s="47">
        <v>1.5</v>
      </c>
      <c r="R41" s="47">
        <v>0.0125</v>
      </c>
      <c r="S41" s="47">
        <v>1.4</v>
      </c>
      <c r="T41" s="47" t="s">
        <v>224</v>
      </c>
      <c r="U41" s="118" t="s">
        <v>219</v>
      </c>
      <c r="V41" s="119">
        <v>45583</v>
      </c>
      <c r="W41" s="55"/>
    </row>
    <row r="42" s="2" customFormat="1" ht="50" customHeight="1" spans="1:23">
      <c r="A42" s="56" t="s">
        <v>225</v>
      </c>
      <c r="B42" s="57"/>
      <c r="C42" s="57"/>
      <c r="D42" s="57"/>
      <c r="E42" s="57"/>
      <c r="F42" s="58"/>
      <c r="G42" s="59">
        <f>SUM(G43:G50)</f>
        <v>3105.5</v>
      </c>
      <c r="H42" s="59">
        <f>SUM(H43:H50)</f>
        <v>2484</v>
      </c>
      <c r="I42" s="92"/>
      <c r="J42" s="93"/>
      <c r="K42" s="93"/>
      <c r="L42" s="94"/>
      <c r="M42" s="95"/>
      <c r="N42" s="96"/>
      <c r="O42" s="96"/>
      <c r="P42" s="96"/>
      <c r="Q42" s="96"/>
      <c r="R42" s="96"/>
      <c r="S42" s="96"/>
      <c r="T42" s="120"/>
      <c r="U42" s="121"/>
      <c r="V42" s="115"/>
      <c r="W42" s="55"/>
    </row>
    <row r="43" s="3" customFormat="1" ht="158" customHeight="1" spans="1:23">
      <c r="A43" s="60">
        <v>1</v>
      </c>
      <c r="B43" s="61" t="s">
        <v>226</v>
      </c>
      <c r="C43" s="27" t="s">
        <v>31</v>
      </c>
      <c r="D43" s="27" t="s">
        <v>32</v>
      </c>
      <c r="E43" s="27" t="s">
        <v>165</v>
      </c>
      <c r="F43" s="30" t="s">
        <v>227</v>
      </c>
      <c r="G43" s="31">
        <v>300</v>
      </c>
      <c r="H43" s="31">
        <f>G43*0.8</f>
        <v>240</v>
      </c>
      <c r="I43" s="26" t="s">
        <v>228</v>
      </c>
      <c r="J43" s="26" t="s">
        <v>229</v>
      </c>
      <c r="K43" s="26" t="s">
        <v>94</v>
      </c>
      <c r="L43" s="76"/>
      <c r="M43" s="25">
        <v>1</v>
      </c>
      <c r="N43" s="75">
        <f>O43+P43</f>
        <v>0.0385</v>
      </c>
      <c r="O43" s="85">
        <v>0.0029</v>
      </c>
      <c r="P43" s="85">
        <v>0.0356</v>
      </c>
      <c r="Q43" s="75">
        <f>R43+S43</f>
        <v>0.1188</v>
      </c>
      <c r="R43" s="75">
        <v>0.0056</v>
      </c>
      <c r="S43" s="75">
        <v>0.1132</v>
      </c>
      <c r="T43" s="25" t="s">
        <v>38</v>
      </c>
      <c r="U43" s="109" t="s">
        <v>39</v>
      </c>
      <c r="V43" s="107">
        <v>45566</v>
      </c>
      <c r="W43" s="55"/>
    </row>
    <row r="44" s="3" customFormat="1" ht="196" customHeight="1" spans="1:23">
      <c r="A44" s="53">
        <v>2</v>
      </c>
      <c r="B44" s="62" t="s">
        <v>230</v>
      </c>
      <c r="C44" s="46" t="s">
        <v>31</v>
      </c>
      <c r="D44" s="46" t="s">
        <v>56</v>
      </c>
      <c r="E44" s="46" t="s">
        <v>48</v>
      </c>
      <c r="F44" s="63" t="s">
        <v>231</v>
      </c>
      <c r="G44" s="48">
        <v>400</v>
      </c>
      <c r="H44" s="64">
        <v>320</v>
      </c>
      <c r="I44" s="44" t="s">
        <v>232</v>
      </c>
      <c r="J44" s="44" t="s">
        <v>233</v>
      </c>
      <c r="K44" s="44" t="s">
        <v>234</v>
      </c>
      <c r="L44" s="46"/>
      <c r="M44" s="46">
        <v>1</v>
      </c>
      <c r="N44" s="46">
        <v>0.0019</v>
      </c>
      <c r="O44" s="46">
        <v>0.0004</v>
      </c>
      <c r="P44" s="97">
        <v>0.0015</v>
      </c>
      <c r="Q44" s="97">
        <v>0.0076</v>
      </c>
      <c r="R44" s="46">
        <v>0.0016</v>
      </c>
      <c r="S44" s="97">
        <v>0.006</v>
      </c>
      <c r="T44" s="47" t="s">
        <v>183</v>
      </c>
      <c r="U44" s="118" t="s">
        <v>61</v>
      </c>
      <c r="V44" s="122">
        <v>45566</v>
      </c>
      <c r="W44" s="55"/>
    </row>
    <row r="45" s="3" customFormat="1" ht="155" customHeight="1" spans="1:23">
      <c r="A45" s="60">
        <v>3</v>
      </c>
      <c r="B45" s="61" t="s">
        <v>235</v>
      </c>
      <c r="C45" s="27" t="s">
        <v>31</v>
      </c>
      <c r="D45" s="27" t="s">
        <v>48</v>
      </c>
      <c r="E45" s="27" t="s">
        <v>108</v>
      </c>
      <c r="F45" s="34" t="s">
        <v>236</v>
      </c>
      <c r="G45" s="39">
        <v>600</v>
      </c>
      <c r="H45" s="31">
        <f t="shared" ref="H45:H50" si="0">G45*0.8</f>
        <v>480</v>
      </c>
      <c r="I45" s="34" t="s">
        <v>237</v>
      </c>
      <c r="J45" s="34" t="s">
        <v>238</v>
      </c>
      <c r="K45" s="34" t="s">
        <v>53</v>
      </c>
      <c r="L45" s="27"/>
      <c r="M45" s="27">
        <v>1</v>
      </c>
      <c r="N45" s="78">
        <f t="shared" ref="N45:N50" si="1">O45+P45</f>
        <v>0.0026</v>
      </c>
      <c r="O45" s="75">
        <v>0.0008</v>
      </c>
      <c r="P45" s="75">
        <v>0.0018</v>
      </c>
      <c r="Q45" s="78">
        <f t="shared" ref="Q45:Q50" si="2">R45+S45</f>
        <v>0.0051</v>
      </c>
      <c r="R45" s="75">
        <v>0.0017</v>
      </c>
      <c r="S45" s="75">
        <v>0.0034</v>
      </c>
      <c r="T45" s="27" t="s">
        <v>183</v>
      </c>
      <c r="U45" s="108" t="s">
        <v>54</v>
      </c>
      <c r="V45" s="107">
        <v>45566</v>
      </c>
      <c r="W45" s="55"/>
    </row>
    <row r="46" s="3" customFormat="1" ht="229" customHeight="1" spans="1:23">
      <c r="A46" s="53">
        <v>4</v>
      </c>
      <c r="B46" s="27" t="s">
        <v>239</v>
      </c>
      <c r="C46" s="27" t="s">
        <v>31</v>
      </c>
      <c r="D46" s="27" t="s">
        <v>48</v>
      </c>
      <c r="E46" s="27" t="s">
        <v>159</v>
      </c>
      <c r="F46" s="34" t="s">
        <v>240</v>
      </c>
      <c r="G46" s="39">
        <v>260</v>
      </c>
      <c r="H46" s="31">
        <f t="shared" si="0"/>
        <v>208</v>
      </c>
      <c r="I46" s="34" t="s">
        <v>237</v>
      </c>
      <c r="J46" s="34" t="s">
        <v>241</v>
      </c>
      <c r="K46" s="34" t="s">
        <v>53</v>
      </c>
      <c r="L46" s="27"/>
      <c r="M46" s="27">
        <v>1</v>
      </c>
      <c r="N46" s="78">
        <f t="shared" si="1"/>
        <v>0.0035</v>
      </c>
      <c r="O46" s="75">
        <v>0.0012</v>
      </c>
      <c r="P46" s="75">
        <v>0.0023</v>
      </c>
      <c r="Q46" s="78">
        <f t="shared" si="2"/>
        <v>0.0052</v>
      </c>
      <c r="R46" s="75">
        <v>0.0015</v>
      </c>
      <c r="S46" s="75">
        <v>0.0037</v>
      </c>
      <c r="T46" s="27" t="s">
        <v>183</v>
      </c>
      <c r="U46" s="108" t="s">
        <v>54</v>
      </c>
      <c r="V46" s="107">
        <v>45566</v>
      </c>
      <c r="W46" s="55"/>
    </row>
    <row r="47" s="3" customFormat="1" ht="172" customHeight="1" spans="1:23">
      <c r="A47" s="60">
        <v>5</v>
      </c>
      <c r="B47" s="27" t="s">
        <v>242</v>
      </c>
      <c r="C47" s="27" t="s">
        <v>31</v>
      </c>
      <c r="D47" s="27" t="s">
        <v>48</v>
      </c>
      <c r="E47" s="27" t="s">
        <v>243</v>
      </c>
      <c r="F47" s="40" t="s">
        <v>244</v>
      </c>
      <c r="G47" s="39">
        <v>187.5</v>
      </c>
      <c r="H47" s="31">
        <v>150</v>
      </c>
      <c r="I47" s="34" t="s">
        <v>245</v>
      </c>
      <c r="J47" s="34" t="s">
        <v>246</v>
      </c>
      <c r="K47" s="34" t="s">
        <v>53</v>
      </c>
      <c r="L47" s="77"/>
      <c r="M47" s="27">
        <v>1</v>
      </c>
      <c r="N47" s="75">
        <f t="shared" si="1"/>
        <v>0.0008</v>
      </c>
      <c r="O47" s="75"/>
      <c r="P47" s="75">
        <v>0.0008</v>
      </c>
      <c r="Q47" s="75">
        <f t="shared" si="2"/>
        <v>0.0019</v>
      </c>
      <c r="R47" s="75"/>
      <c r="S47" s="75">
        <v>0.0019</v>
      </c>
      <c r="T47" s="27" t="s">
        <v>38</v>
      </c>
      <c r="U47" s="109" t="s">
        <v>118</v>
      </c>
      <c r="V47" s="123">
        <v>45569</v>
      </c>
      <c r="W47" s="55"/>
    </row>
    <row r="48" s="3" customFormat="1" ht="205" customHeight="1" spans="1:23">
      <c r="A48" s="53">
        <v>6</v>
      </c>
      <c r="B48" s="27" t="s">
        <v>247</v>
      </c>
      <c r="C48" s="27" t="s">
        <v>31</v>
      </c>
      <c r="D48" s="27" t="s">
        <v>48</v>
      </c>
      <c r="E48" s="27" t="s">
        <v>243</v>
      </c>
      <c r="F48" s="33" t="s">
        <v>248</v>
      </c>
      <c r="G48" s="39">
        <v>408</v>
      </c>
      <c r="H48" s="31">
        <v>326</v>
      </c>
      <c r="I48" s="34" t="s">
        <v>249</v>
      </c>
      <c r="J48" s="34" t="s">
        <v>250</v>
      </c>
      <c r="K48" s="34" t="s">
        <v>251</v>
      </c>
      <c r="L48" s="77"/>
      <c r="M48" s="27">
        <v>1</v>
      </c>
      <c r="N48" s="75">
        <f t="shared" si="1"/>
        <v>0.002</v>
      </c>
      <c r="O48" s="75"/>
      <c r="P48" s="75">
        <v>0.002</v>
      </c>
      <c r="Q48" s="75">
        <f t="shared" si="2"/>
        <v>0.002</v>
      </c>
      <c r="R48" s="75"/>
      <c r="S48" s="75">
        <v>0.002</v>
      </c>
      <c r="T48" s="27" t="s">
        <v>38</v>
      </c>
      <c r="U48" s="109" t="s">
        <v>118</v>
      </c>
      <c r="V48" s="107">
        <v>45572</v>
      </c>
      <c r="W48" s="55"/>
    </row>
    <row r="49" s="3" customFormat="1" ht="184" customHeight="1" spans="1:23">
      <c r="A49" s="60">
        <v>7</v>
      </c>
      <c r="B49" s="27" t="s">
        <v>252</v>
      </c>
      <c r="C49" s="27" t="s">
        <v>31</v>
      </c>
      <c r="D49" s="27" t="s">
        <v>48</v>
      </c>
      <c r="E49" s="27" t="s">
        <v>253</v>
      </c>
      <c r="F49" s="30" t="s">
        <v>254</v>
      </c>
      <c r="G49" s="31">
        <v>800</v>
      </c>
      <c r="H49" s="31">
        <f t="shared" si="0"/>
        <v>640</v>
      </c>
      <c r="I49" s="98" t="s">
        <v>255</v>
      </c>
      <c r="J49" s="34" t="s">
        <v>256</v>
      </c>
      <c r="K49" s="26" t="s">
        <v>257</v>
      </c>
      <c r="L49" s="76"/>
      <c r="M49" s="27">
        <v>1</v>
      </c>
      <c r="N49" s="78">
        <f t="shared" si="1"/>
        <v>0.004</v>
      </c>
      <c r="O49" s="75">
        <v>0.001</v>
      </c>
      <c r="P49" s="75">
        <v>0.003</v>
      </c>
      <c r="Q49" s="78">
        <f t="shared" si="2"/>
        <v>0.0072</v>
      </c>
      <c r="R49" s="75">
        <v>0.006</v>
      </c>
      <c r="S49" s="75">
        <v>0.0012</v>
      </c>
      <c r="T49" s="25" t="s">
        <v>38</v>
      </c>
      <c r="U49" s="108" t="s">
        <v>75</v>
      </c>
      <c r="V49" s="123">
        <v>45566</v>
      </c>
      <c r="W49" s="55"/>
    </row>
    <row r="50" s="3" customFormat="1" ht="201" customHeight="1" spans="1:23">
      <c r="A50" s="53">
        <v>8</v>
      </c>
      <c r="B50" s="27" t="s">
        <v>258</v>
      </c>
      <c r="C50" s="27" t="s">
        <v>31</v>
      </c>
      <c r="D50" s="27" t="s">
        <v>48</v>
      </c>
      <c r="E50" s="27" t="s">
        <v>190</v>
      </c>
      <c r="F50" s="30" t="s">
        <v>259</v>
      </c>
      <c r="G50" s="31">
        <v>150</v>
      </c>
      <c r="H50" s="31">
        <f t="shared" si="0"/>
        <v>120</v>
      </c>
      <c r="I50" s="26" t="s">
        <v>260</v>
      </c>
      <c r="J50" s="34" t="s">
        <v>261</v>
      </c>
      <c r="K50" s="26" t="s">
        <v>262</v>
      </c>
      <c r="L50" s="76"/>
      <c r="M50" s="27">
        <v>1</v>
      </c>
      <c r="N50" s="78">
        <f t="shared" si="1"/>
        <v>0.004</v>
      </c>
      <c r="O50" s="75">
        <v>0.001</v>
      </c>
      <c r="P50" s="75">
        <v>0.003</v>
      </c>
      <c r="Q50" s="78">
        <f t="shared" si="2"/>
        <v>0.0105</v>
      </c>
      <c r="R50" s="75">
        <v>0.0025</v>
      </c>
      <c r="S50" s="75">
        <v>0.008</v>
      </c>
      <c r="T50" s="25" t="s">
        <v>38</v>
      </c>
      <c r="U50" s="108" t="s">
        <v>75</v>
      </c>
      <c r="V50" s="123">
        <v>45571</v>
      </c>
      <c r="W50" s="55"/>
    </row>
    <row r="51" s="2" customFormat="1" ht="48" customHeight="1" spans="1:23">
      <c r="A51" s="21" t="s">
        <v>263</v>
      </c>
      <c r="B51" s="22"/>
      <c r="C51" s="22"/>
      <c r="D51" s="22"/>
      <c r="E51" s="22"/>
      <c r="F51" s="23"/>
      <c r="G51" s="24">
        <f>SUM(G52:G78)</f>
        <v>10641.06</v>
      </c>
      <c r="H51" s="24">
        <f>SUM(H52:H78)</f>
        <v>8275</v>
      </c>
      <c r="I51" s="82"/>
      <c r="J51" s="82"/>
      <c r="K51" s="82"/>
      <c r="L51" s="84"/>
      <c r="M51" s="83"/>
      <c r="N51" s="70"/>
      <c r="O51" s="70"/>
      <c r="P51" s="70"/>
      <c r="Q51" s="70"/>
      <c r="R51" s="70"/>
      <c r="S51" s="70"/>
      <c r="T51" s="83"/>
      <c r="U51" s="114"/>
      <c r="V51" s="115"/>
      <c r="W51" s="55"/>
    </row>
    <row r="52" s="3" customFormat="1" ht="122" customHeight="1" spans="1:23">
      <c r="A52" s="41">
        <v>1</v>
      </c>
      <c r="B52" s="27" t="s">
        <v>264</v>
      </c>
      <c r="C52" s="27" t="s">
        <v>31</v>
      </c>
      <c r="D52" s="27" t="s">
        <v>48</v>
      </c>
      <c r="E52" s="27" t="s">
        <v>265</v>
      </c>
      <c r="F52" s="40" t="s">
        <v>266</v>
      </c>
      <c r="G52" s="39">
        <v>575</v>
      </c>
      <c r="H52" s="31">
        <v>460</v>
      </c>
      <c r="I52" s="34"/>
      <c r="J52" s="34" t="s">
        <v>267</v>
      </c>
      <c r="K52" s="34" t="s">
        <v>268</v>
      </c>
      <c r="L52" s="77"/>
      <c r="M52" s="27">
        <v>1</v>
      </c>
      <c r="N52" s="75">
        <f>O52+P52</f>
        <v>0.0003</v>
      </c>
      <c r="O52" s="75"/>
      <c r="P52" s="75">
        <v>0.0003</v>
      </c>
      <c r="Q52" s="75">
        <f>R52+S52</f>
        <v>0.0008</v>
      </c>
      <c r="R52" s="75"/>
      <c r="S52" s="75">
        <v>0.0008</v>
      </c>
      <c r="T52" s="27" t="s">
        <v>38</v>
      </c>
      <c r="U52" s="109" t="s">
        <v>118</v>
      </c>
      <c r="V52" s="123">
        <v>45571</v>
      </c>
      <c r="W52" s="55"/>
    </row>
    <row r="53" s="7" customFormat="1" ht="171" customHeight="1" spans="1:23">
      <c r="A53" s="41">
        <v>2</v>
      </c>
      <c r="B53" s="46" t="s">
        <v>269</v>
      </c>
      <c r="C53" s="46" t="s">
        <v>31</v>
      </c>
      <c r="D53" s="46">
        <v>2025</v>
      </c>
      <c r="E53" s="46" t="s">
        <v>265</v>
      </c>
      <c r="F53" s="65" t="s">
        <v>270</v>
      </c>
      <c r="G53" s="46">
        <v>1041.57</v>
      </c>
      <c r="H53" s="66">
        <v>600</v>
      </c>
      <c r="I53" s="73"/>
      <c r="J53" s="73" t="s">
        <v>271</v>
      </c>
      <c r="K53" s="73" t="s">
        <v>53</v>
      </c>
      <c r="L53" s="99"/>
      <c r="M53" s="100"/>
      <c r="N53" s="101"/>
      <c r="O53" s="101"/>
      <c r="P53" s="101"/>
      <c r="Q53" s="101"/>
      <c r="R53" s="97"/>
      <c r="S53" s="101"/>
      <c r="T53" s="46" t="s">
        <v>38</v>
      </c>
      <c r="U53" s="118" t="s">
        <v>118</v>
      </c>
      <c r="V53" s="124">
        <v>45566</v>
      </c>
      <c r="W53" s="125"/>
    </row>
    <row r="54" s="3" customFormat="1" ht="192" customHeight="1" spans="1:23">
      <c r="A54" s="41">
        <v>3</v>
      </c>
      <c r="B54" s="27" t="s">
        <v>272</v>
      </c>
      <c r="C54" s="27" t="s">
        <v>31</v>
      </c>
      <c r="D54" s="27" t="s">
        <v>48</v>
      </c>
      <c r="E54" s="27" t="s">
        <v>273</v>
      </c>
      <c r="F54" s="32" t="s">
        <v>274</v>
      </c>
      <c r="G54" s="31">
        <v>600</v>
      </c>
      <c r="H54" s="31">
        <f>G54*0.8</f>
        <v>480</v>
      </c>
      <c r="I54" s="32"/>
      <c r="J54" s="26" t="s">
        <v>275</v>
      </c>
      <c r="K54" s="26" t="s">
        <v>199</v>
      </c>
      <c r="L54" s="41"/>
      <c r="M54" s="25">
        <v>1</v>
      </c>
      <c r="N54" s="75">
        <f>O54+P54</f>
        <v>0.0637</v>
      </c>
      <c r="O54" s="85">
        <v>0.0053</v>
      </c>
      <c r="P54" s="85">
        <v>0.0584</v>
      </c>
      <c r="Q54" s="75">
        <f>R54+S54</f>
        <v>0.1755</v>
      </c>
      <c r="R54" s="75">
        <v>0.0131</v>
      </c>
      <c r="S54" s="75">
        <v>0.1624</v>
      </c>
      <c r="T54" s="27" t="s">
        <v>38</v>
      </c>
      <c r="U54" s="109" t="s">
        <v>39</v>
      </c>
      <c r="V54" s="107">
        <v>45566</v>
      </c>
      <c r="W54" s="55"/>
    </row>
    <row r="55" s="2" customFormat="1" ht="163" customHeight="1" spans="1:23">
      <c r="A55" s="41">
        <v>4</v>
      </c>
      <c r="B55" s="27" t="s">
        <v>276</v>
      </c>
      <c r="C55" s="41" t="s">
        <v>31</v>
      </c>
      <c r="D55" s="27" t="s">
        <v>48</v>
      </c>
      <c r="E55" s="27" t="s">
        <v>147</v>
      </c>
      <c r="F55" s="30" t="s">
        <v>277</v>
      </c>
      <c r="G55" s="31">
        <v>300</v>
      </c>
      <c r="H55" s="31">
        <f>G55*0.8</f>
        <v>240</v>
      </c>
      <c r="I55" s="34"/>
      <c r="J55" s="34" t="s">
        <v>150</v>
      </c>
      <c r="K55" s="34" t="s">
        <v>151</v>
      </c>
      <c r="L55" s="83"/>
      <c r="M55" s="85">
        <v>1</v>
      </c>
      <c r="N55" s="85">
        <v>0.0074</v>
      </c>
      <c r="O55" s="85">
        <v>0.0004</v>
      </c>
      <c r="P55" s="85">
        <v>0.007</v>
      </c>
      <c r="Q55" s="85">
        <v>0.0148</v>
      </c>
      <c r="R55" s="85">
        <v>0.0008</v>
      </c>
      <c r="S55" s="85">
        <v>0.014</v>
      </c>
      <c r="T55" s="27" t="s">
        <v>183</v>
      </c>
      <c r="U55" s="109" t="s">
        <v>61</v>
      </c>
      <c r="V55" s="123">
        <v>45571</v>
      </c>
      <c r="W55" s="55"/>
    </row>
    <row r="56" s="3" customFormat="1" ht="163" customHeight="1" spans="1:23">
      <c r="A56" s="41">
        <v>5</v>
      </c>
      <c r="B56" s="27" t="s">
        <v>278</v>
      </c>
      <c r="C56" s="27" t="s">
        <v>31</v>
      </c>
      <c r="D56" s="27" t="s">
        <v>32</v>
      </c>
      <c r="E56" s="27" t="s">
        <v>195</v>
      </c>
      <c r="F56" s="30" t="s">
        <v>279</v>
      </c>
      <c r="G56" s="31">
        <v>160</v>
      </c>
      <c r="H56" s="31">
        <f>G56*0.8</f>
        <v>128</v>
      </c>
      <c r="I56" s="26"/>
      <c r="J56" s="26" t="s">
        <v>280</v>
      </c>
      <c r="K56" s="26" t="s">
        <v>281</v>
      </c>
      <c r="L56" s="76"/>
      <c r="M56" s="25">
        <v>1</v>
      </c>
      <c r="N56" s="75">
        <f>O56+P56</f>
        <v>0.0024</v>
      </c>
      <c r="O56" s="75">
        <v>0.0003</v>
      </c>
      <c r="P56" s="75">
        <v>0.0021</v>
      </c>
      <c r="Q56" s="75">
        <f>R56+S56</f>
        <v>0.0058</v>
      </c>
      <c r="R56" s="75">
        <v>0.0007</v>
      </c>
      <c r="S56" s="75">
        <v>0.0051</v>
      </c>
      <c r="T56" s="25" t="s">
        <v>38</v>
      </c>
      <c r="U56" s="109" t="s">
        <v>39</v>
      </c>
      <c r="V56" s="107">
        <v>45576</v>
      </c>
      <c r="W56" s="55"/>
    </row>
    <row r="57" s="3" customFormat="1" ht="194" customHeight="1" spans="1:23">
      <c r="A57" s="41">
        <v>6</v>
      </c>
      <c r="B57" s="27" t="s">
        <v>282</v>
      </c>
      <c r="C57" s="27" t="s">
        <v>31</v>
      </c>
      <c r="D57" s="27" t="s">
        <v>32</v>
      </c>
      <c r="E57" s="27" t="s">
        <v>283</v>
      </c>
      <c r="F57" s="30" t="s">
        <v>284</v>
      </c>
      <c r="G57" s="31">
        <v>187.5</v>
      </c>
      <c r="H57" s="31">
        <v>150</v>
      </c>
      <c r="I57" s="26"/>
      <c r="J57" s="26" t="s">
        <v>285</v>
      </c>
      <c r="K57" s="26" t="s">
        <v>286</v>
      </c>
      <c r="L57" s="76"/>
      <c r="M57" s="25">
        <v>1</v>
      </c>
      <c r="N57" s="75">
        <f>O57+P57</f>
        <v>0.0068</v>
      </c>
      <c r="O57" s="75">
        <v>0.0001</v>
      </c>
      <c r="P57" s="75">
        <v>0.0067</v>
      </c>
      <c r="Q57" s="75">
        <f>R57+S57</f>
        <v>0.0203</v>
      </c>
      <c r="R57" s="75">
        <v>0.0005</v>
      </c>
      <c r="S57" s="75">
        <v>0.0198</v>
      </c>
      <c r="T57" s="75" t="s">
        <v>38</v>
      </c>
      <c r="U57" s="126" t="s">
        <v>39</v>
      </c>
      <c r="V57" s="107">
        <v>45586</v>
      </c>
      <c r="W57" s="55"/>
    </row>
    <row r="58" s="3" customFormat="1" ht="162" customHeight="1" spans="1:23">
      <c r="A58" s="41">
        <v>7</v>
      </c>
      <c r="B58" s="27" t="s">
        <v>287</v>
      </c>
      <c r="C58" s="27" t="s">
        <v>31</v>
      </c>
      <c r="D58" s="27" t="s">
        <v>32</v>
      </c>
      <c r="E58" s="27" t="s">
        <v>288</v>
      </c>
      <c r="F58" s="30" t="s">
        <v>289</v>
      </c>
      <c r="G58" s="31">
        <v>52</v>
      </c>
      <c r="H58" s="31">
        <v>41</v>
      </c>
      <c r="I58" s="26"/>
      <c r="J58" s="26" t="s">
        <v>290</v>
      </c>
      <c r="K58" s="26" t="s">
        <v>291</v>
      </c>
      <c r="L58" s="76"/>
      <c r="M58" s="25">
        <v>1</v>
      </c>
      <c r="N58" s="75">
        <f t="shared" ref="N58:N69" si="3">O58+P58</f>
        <v>0.013</v>
      </c>
      <c r="O58" s="75">
        <v>0.0005</v>
      </c>
      <c r="P58" s="75">
        <v>0.0125</v>
      </c>
      <c r="Q58" s="75">
        <f t="shared" ref="Q58:Q69" si="4">R58+S58</f>
        <v>0.0332</v>
      </c>
      <c r="R58" s="75">
        <v>0.0011</v>
      </c>
      <c r="S58" s="75">
        <v>0.0321</v>
      </c>
      <c r="T58" s="25" t="s">
        <v>38</v>
      </c>
      <c r="U58" s="109" t="s">
        <v>39</v>
      </c>
      <c r="V58" s="107">
        <v>45591</v>
      </c>
      <c r="W58" s="55"/>
    </row>
    <row r="59" s="3" customFormat="1" ht="167" customHeight="1" spans="1:23">
      <c r="A59" s="41">
        <v>8</v>
      </c>
      <c r="B59" s="27" t="s">
        <v>292</v>
      </c>
      <c r="C59" s="27" t="s">
        <v>31</v>
      </c>
      <c r="D59" s="27" t="s">
        <v>32</v>
      </c>
      <c r="E59" s="27" t="s">
        <v>293</v>
      </c>
      <c r="F59" s="30" t="s">
        <v>294</v>
      </c>
      <c r="G59" s="31">
        <v>75</v>
      </c>
      <c r="H59" s="31">
        <f>G59*0.8</f>
        <v>60</v>
      </c>
      <c r="I59" s="26"/>
      <c r="J59" s="26" t="s">
        <v>295</v>
      </c>
      <c r="K59" s="26" t="s">
        <v>296</v>
      </c>
      <c r="L59" s="76"/>
      <c r="M59" s="25">
        <v>1</v>
      </c>
      <c r="N59" s="75">
        <f t="shared" si="3"/>
        <v>0.002</v>
      </c>
      <c r="O59" s="75">
        <v>0.0002</v>
      </c>
      <c r="P59" s="75">
        <v>0.0018</v>
      </c>
      <c r="Q59" s="75">
        <f t="shared" si="4"/>
        <v>0.0055</v>
      </c>
      <c r="R59" s="75">
        <v>0.0004</v>
      </c>
      <c r="S59" s="75">
        <v>0.0051</v>
      </c>
      <c r="T59" s="25" t="s">
        <v>38</v>
      </c>
      <c r="U59" s="109" t="s">
        <v>39</v>
      </c>
      <c r="V59" s="123">
        <v>45596</v>
      </c>
      <c r="W59" s="55"/>
    </row>
    <row r="60" s="3" customFormat="1" ht="177" customHeight="1" spans="1:23">
      <c r="A60" s="41">
        <v>9</v>
      </c>
      <c r="B60" s="27" t="s">
        <v>297</v>
      </c>
      <c r="C60" s="27" t="s">
        <v>31</v>
      </c>
      <c r="D60" s="27" t="s">
        <v>32</v>
      </c>
      <c r="E60" s="27" t="s">
        <v>201</v>
      </c>
      <c r="F60" s="30" t="s">
        <v>298</v>
      </c>
      <c r="G60" s="31">
        <v>238</v>
      </c>
      <c r="H60" s="31">
        <v>190</v>
      </c>
      <c r="I60" s="26"/>
      <c r="J60" s="26" t="s">
        <v>299</v>
      </c>
      <c r="K60" s="26" t="s">
        <v>300</v>
      </c>
      <c r="L60" s="76"/>
      <c r="M60" s="25">
        <v>1</v>
      </c>
      <c r="N60" s="75">
        <f t="shared" si="3"/>
        <v>0.0789</v>
      </c>
      <c r="O60" s="75">
        <v>0.0065</v>
      </c>
      <c r="P60" s="75">
        <v>0.0724</v>
      </c>
      <c r="Q60" s="75">
        <f t="shared" si="4"/>
        <v>0.2162</v>
      </c>
      <c r="R60" s="75">
        <v>0.0134</v>
      </c>
      <c r="S60" s="75">
        <v>0.2028</v>
      </c>
      <c r="T60" s="25" t="s">
        <v>38</v>
      </c>
      <c r="U60" s="109" t="s">
        <v>39</v>
      </c>
      <c r="V60" s="123">
        <v>45596</v>
      </c>
      <c r="W60" s="55"/>
    </row>
    <row r="61" s="3" customFormat="1" ht="190" customHeight="1" spans="1:23">
      <c r="A61" s="41">
        <v>10</v>
      </c>
      <c r="B61" s="27" t="s">
        <v>301</v>
      </c>
      <c r="C61" s="41" t="s">
        <v>31</v>
      </c>
      <c r="D61" s="25" t="s">
        <v>48</v>
      </c>
      <c r="E61" s="27" t="s">
        <v>302</v>
      </c>
      <c r="F61" s="67" t="s">
        <v>303</v>
      </c>
      <c r="G61" s="31">
        <v>495</v>
      </c>
      <c r="H61" s="31">
        <v>395</v>
      </c>
      <c r="I61" s="34"/>
      <c r="J61" s="34" t="s">
        <v>304</v>
      </c>
      <c r="K61" s="34" t="s">
        <v>305</v>
      </c>
      <c r="L61" s="83"/>
      <c r="M61" s="85">
        <v>1</v>
      </c>
      <c r="N61" s="78">
        <f t="shared" si="3"/>
        <v>0.0039</v>
      </c>
      <c r="O61" s="85">
        <v>0.0006</v>
      </c>
      <c r="P61" s="85">
        <v>0.0033</v>
      </c>
      <c r="Q61" s="78">
        <f t="shared" si="4"/>
        <v>0.0076</v>
      </c>
      <c r="R61" s="85">
        <v>0.0013</v>
      </c>
      <c r="S61" s="85">
        <v>0.0063</v>
      </c>
      <c r="T61" s="27" t="s">
        <v>183</v>
      </c>
      <c r="U61" s="108" t="s">
        <v>54</v>
      </c>
      <c r="V61" s="123">
        <v>45571</v>
      </c>
      <c r="W61" s="55"/>
    </row>
    <row r="62" s="3" customFormat="1" ht="179" customHeight="1" spans="1:23">
      <c r="A62" s="41">
        <v>11</v>
      </c>
      <c r="B62" s="27" t="s">
        <v>306</v>
      </c>
      <c r="C62" s="41" t="s">
        <v>31</v>
      </c>
      <c r="D62" s="25" t="s">
        <v>48</v>
      </c>
      <c r="E62" s="27" t="s">
        <v>307</v>
      </c>
      <c r="F62" s="67" t="s">
        <v>308</v>
      </c>
      <c r="G62" s="31">
        <v>565</v>
      </c>
      <c r="H62" s="31">
        <v>450</v>
      </c>
      <c r="I62" s="34"/>
      <c r="J62" s="34" t="s">
        <v>309</v>
      </c>
      <c r="K62" s="34" t="s">
        <v>305</v>
      </c>
      <c r="L62" s="83"/>
      <c r="M62" s="85">
        <v>1</v>
      </c>
      <c r="N62" s="78">
        <f t="shared" si="3"/>
        <v>0.0039</v>
      </c>
      <c r="O62" s="85">
        <v>0.0006</v>
      </c>
      <c r="P62" s="85">
        <v>0.0033</v>
      </c>
      <c r="Q62" s="78">
        <f t="shared" si="4"/>
        <v>0.0043</v>
      </c>
      <c r="R62" s="75">
        <v>0.001</v>
      </c>
      <c r="S62" s="75">
        <v>0.0033</v>
      </c>
      <c r="T62" s="27" t="s">
        <v>183</v>
      </c>
      <c r="U62" s="108" t="s">
        <v>54</v>
      </c>
      <c r="V62" s="107">
        <v>45566</v>
      </c>
      <c r="W62" s="55"/>
    </row>
    <row r="63" s="3" customFormat="1" ht="205" customHeight="1" spans="1:23">
      <c r="A63" s="41">
        <v>12</v>
      </c>
      <c r="B63" s="27" t="s">
        <v>310</v>
      </c>
      <c r="C63" s="27" t="s">
        <v>31</v>
      </c>
      <c r="D63" s="25" t="s">
        <v>48</v>
      </c>
      <c r="E63" s="27" t="s">
        <v>135</v>
      </c>
      <c r="F63" s="33" t="s">
        <v>311</v>
      </c>
      <c r="G63" s="31">
        <v>460</v>
      </c>
      <c r="H63" s="31">
        <f>G63*0.8</f>
        <v>368</v>
      </c>
      <c r="I63" s="34"/>
      <c r="J63" s="34" t="s">
        <v>312</v>
      </c>
      <c r="K63" s="34" t="s">
        <v>305</v>
      </c>
      <c r="L63" s="83"/>
      <c r="M63" s="85">
        <v>1</v>
      </c>
      <c r="N63" s="78">
        <f t="shared" si="3"/>
        <v>0.0041</v>
      </c>
      <c r="O63" s="85">
        <v>0.0006</v>
      </c>
      <c r="P63" s="85">
        <v>0.0035</v>
      </c>
      <c r="Q63" s="78">
        <f t="shared" si="4"/>
        <v>0.0082</v>
      </c>
      <c r="R63" s="85">
        <v>0.0014</v>
      </c>
      <c r="S63" s="85">
        <v>0.0068</v>
      </c>
      <c r="T63" s="27" t="s">
        <v>183</v>
      </c>
      <c r="U63" s="108" t="s">
        <v>54</v>
      </c>
      <c r="V63" s="107">
        <v>45566</v>
      </c>
      <c r="W63" s="55"/>
    </row>
    <row r="64" s="3" customFormat="1" ht="160" customHeight="1" spans="1:23">
      <c r="A64" s="41">
        <v>13</v>
      </c>
      <c r="B64" s="27" t="s">
        <v>313</v>
      </c>
      <c r="C64" s="27" t="s">
        <v>31</v>
      </c>
      <c r="D64" s="25" t="s">
        <v>48</v>
      </c>
      <c r="E64" s="27" t="s">
        <v>314</v>
      </c>
      <c r="F64" s="33" t="s">
        <v>315</v>
      </c>
      <c r="G64" s="39">
        <v>200</v>
      </c>
      <c r="H64" s="31">
        <f>G64*0.8</f>
        <v>160</v>
      </c>
      <c r="I64" s="26"/>
      <c r="J64" s="34" t="s">
        <v>316</v>
      </c>
      <c r="K64" s="80" t="s">
        <v>317</v>
      </c>
      <c r="L64" s="77"/>
      <c r="M64" s="27">
        <v>1</v>
      </c>
      <c r="N64" s="75">
        <f t="shared" si="3"/>
        <v>0.0006</v>
      </c>
      <c r="O64" s="75"/>
      <c r="P64" s="75">
        <v>0.0006</v>
      </c>
      <c r="Q64" s="75">
        <f t="shared" si="4"/>
        <v>0.0012</v>
      </c>
      <c r="R64" s="75"/>
      <c r="S64" s="75">
        <v>0.0012</v>
      </c>
      <c r="T64" s="27" t="s">
        <v>38</v>
      </c>
      <c r="U64" s="109" t="s">
        <v>118</v>
      </c>
      <c r="V64" s="107">
        <v>45566</v>
      </c>
      <c r="W64" s="110"/>
    </row>
    <row r="65" s="3" customFormat="1" ht="195" customHeight="1" spans="1:23">
      <c r="A65" s="41">
        <v>14</v>
      </c>
      <c r="B65" s="27" t="s">
        <v>318</v>
      </c>
      <c r="C65" s="27" t="s">
        <v>146</v>
      </c>
      <c r="D65" s="25" t="s">
        <v>48</v>
      </c>
      <c r="E65" s="27" t="s">
        <v>319</v>
      </c>
      <c r="F65" s="34" t="s">
        <v>320</v>
      </c>
      <c r="G65" s="39">
        <v>669.99</v>
      </c>
      <c r="H65" s="31">
        <v>535</v>
      </c>
      <c r="I65" s="34"/>
      <c r="J65" s="34" t="s">
        <v>321</v>
      </c>
      <c r="K65" s="34" t="s">
        <v>322</v>
      </c>
      <c r="L65" s="77"/>
      <c r="M65" s="27">
        <v>1</v>
      </c>
      <c r="N65" s="75">
        <f t="shared" si="3"/>
        <v>0.0003</v>
      </c>
      <c r="O65" s="75"/>
      <c r="P65" s="75">
        <v>0.0003</v>
      </c>
      <c r="Q65" s="75">
        <f t="shared" si="4"/>
        <v>0.0008</v>
      </c>
      <c r="R65" s="75"/>
      <c r="S65" s="75">
        <v>0.0008</v>
      </c>
      <c r="T65" s="27" t="s">
        <v>38</v>
      </c>
      <c r="U65" s="109" t="s">
        <v>118</v>
      </c>
      <c r="V65" s="107">
        <v>45566</v>
      </c>
      <c r="W65" s="55"/>
    </row>
    <row r="66" s="3" customFormat="1" ht="201" customHeight="1" spans="1:23">
      <c r="A66" s="41">
        <v>15</v>
      </c>
      <c r="B66" s="27" t="s">
        <v>323</v>
      </c>
      <c r="C66" s="27" t="s">
        <v>31</v>
      </c>
      <c r="D66" s="25" t="s">
        <v>48</v>
      </c>
      <c r="E66" s="27" t="s">
        <v>319</v>
      </c>
      <c r="F66" s="33" t="s">
        <v>324</v>
      </c>
      <c r="G66" s="39">
        <v>245</v>
      </c>
      <c r="H66" s="31">
        <f>G66*0.8</f>
        <v>196</v>
      </c>
      <c r="I66" s="34"/>
      <c r="J66" s="34" t="s">
        <v>325</v>
      </c>
      <c r="K66" s="34" t="s">
        <v>326</v>
      </c>
      <c r="L66" s="77"/>
      <c r="M66" s="27">
        <v>1</v>
      </c>
      <c r="N66" s="75">
        <f t="shared" si="3"/>
        <v>0.0014</v>
      </c>
      <c r="O66" s="75">
        <v>0.0002</v>
      </c>
      <c r="P66" s="75">
        <v>0.0012</v>
      </c>
      <c r="Q66" s="75">
        <f t="shared" si="4"/>
        <v>0.0035</v>
      </c>
      <c r="R66" s="75">
        <v>0.0005</v>
      </c>
      <c r="S66" s="75">
        <v>0.003</v>
      </c>
      <c r="T66" s="27" t="s">
        <v>38</v>
      </c>
      <c r="U66" s="109" t="s">
        <v>118</v>
      </c>
      <c r="V66" s="107">
        <v>45566</v>
      </c>
      <c r="W66" s="110"/>
    </row>
    <row r="67" s="3" customFormat="1" ht="157" customHeight="1" spans="1:23">
      <c r="A67" s="41">
        <v>16</v>
      </c>
      <c r="B67" s="27" t="s">
        <v>327</v>
      </c>
      <c r="C67" s="27" t="s">
        <v>31</v>
      </c>
      <c r="D67" s="25" t="s">
        <v>48</v>
      </c>
      <c r="E67" s="27" t="s">
        <v>328</v>
      </c>
      <c r="F67" s="33" t="s">
        <v>329</v>
      </c>
      <c r="G67" s="39">
        <v>377</v>
      </c>
      <c r="H67" s="31">
        <v>300</v>
      </c>
      <c r="I67" s="34"/>
      <c r="J67" s="34" t="s">
        <v>330</v>
      </c>
      <c r="K67" s="34" t="s">
        <v>331</v>
      </c>
      <c r="L67" s="77"/>
      <c r="M67" s="27">
        <v>1</v>
      </c>
      <c r="N67" s="75">
        <f t="shared" si="3"/>
        <v>0.001</v>
      </c>
      <c r="O67" s="75"/>
      <c r="P67" s="75">
        <v>0.001</v>
      </c>
      <c r="Q67" s="75">
        <f t="shared" si="4"/>
        <v>0.003</v>
      </c>
      <c r="R67" s="75"/>
      <c r="S67" s="75">
        <v>0.003</v>
      </c>
      <c r="T67" s="27" t="s">
        <v>38</v>
      </c>
      <c r="U67" s="109" t="s">
        <v>118</v>
      </c>
      <c r="V67" s="107">
        <v>45566</v>
      </c>
      <c r="W67" s="110"/>
    </row>
    <row r="68" s="3" customFormat="1" ht="141" customHeight="1" spans="1:23">
      <c r="A68" s="41">
        <v>17</v>
      </c>
      <c r="B68" s="27" t="s">
        <v>332</v>
      </c>
      <c r="C68" s="27" t="s">
        <v>31</v>
      </c>
      <c r="D68" s="25" t="s">
        <v>48</v>
      </c>
      <c r="E68" s="27" t="s">
        <v>319</v>
      </c>
      <c r="F68" s="33" t="s">
        <v>333</v>
      </c>
      <c r="G68" s="39">
        <v>180</v>
      </c>
      <c r="H68" s="31">
        <f>G68*0.8</f>
        <v>144</v>
      </c>
      <c r="I68" s="34"/>
      <c r="J68" s="34" t="s">
        <v>334</v>
      </c>
      <c r="K68" s="34" t="s">
        <v>268</v>
      </c>
      <c r="L68" s="77"/>
      <c r="M68" s="27">
        <v>1</v>
      </c>
      <c r="N68" s="75">
        <f t="shared" si="3"/>
        <v>0.0008</v>
      </c>
      <c r="O68" s="75"/>
      <c r="P68" s="75">
        <v>0.0008</v>
      </c>
      <c r="Q68" s="75">
        <f t="shared" si="4"/>
        <v>0.0019</v>
      </c>
      <c r="R68" s="75"/>
      <c r="S68" s="75">
        <v>0.0019</v>
      </c>
      <c r="T68" s="27" t="s">
        <v>38</v>
      </c>
      <c r="U68" s="109" t="s">
        <v>118</v>
      </c>
      <c r="V68" s="107">
        <v>45566</v>
      </c>
      <c r="W68" s="55"/>
    </row>
    <row r="69" s="3" customFormat="1" ht="144" customHeight="1" spans="1:23">
      <c r="A69" s="41">
        <v>18</v>
      </c>
      <c r="B69" s="27" t="s">
        <v>335</v>
      </c>
      <c r="C69" s="27" t="s">
        <v>31</v>
      </c>
      <c r="D69" s="25" t="s">
        <v>48</v>
      </c>
      <c r="E69" s="27" t="s">
        <v>121</v>
      </c>
      <c r="F69" s="33" t="s">
        <v>336</v>
      </c>
      <c r="G69" s="39">
        <v>760</v>
      </c>
      <c r="H69" s="31">
        <f>G69*0.8</f>
        <v>608</v>
      </c>
      <c r="I69" s="34"/>
      <c r="J69" s="34" t="s">
        <v>337</v>
      </c>
      <c r="K69" s="34" t="s">
        <v>338</v>
      </c>
      <c r="L69" s="77"/>
      <c r="M69" s="27">
        <v>1</v>
      </c>
      <c r="N69" s="75">
        <f t="shared" si="3"/>
        <v>0.0034</v>
      </c>
      <c r="O69" s="75">
        <v>0.0002</v>
      </c>
      <c r="P69" s="75">
        <v>0.0032</v>
      </c>
      <c r="Q69" s="75">
        <f t="shared" si="4"/>
        <v>0.0094</v>
      </c>
      <c r="R69" s="75">
        <v>0.0003</v>
      </c>
      <c r="S69" s="75">
        <v>0.0091</v>
      </c>
      <c r="T69" s="27" t="s">
        <v>38</v>
      </c>
      <c r="U69" s="109" t="s">
        <v>118</v>
      </c>
      <c r="V69" s="107">
        <v>45566</v>
      </c>
      <c r="W69" s="110"/>
    </row>
    <row r="70" s="3" customFormat="1" ht="153" customHeight="1" spans="1:23">
      <c r="A70" s="41">
        <v>19</v>
      </c>
      <c r="B70" s="35" t="s">
        <v>339</v>
      </c>
      <c r="C70" s="35" t="s">
        <v>31</v>
      </c>
      <c r="D70" s="35" t="s">
        <v>177</v>
      </c>
      <c r="E70" s="35" t="s">
        <v>77</v>
      </c>
      <c r="F70" s="127" t="s">
        <v>340</v>
      </c>
      <c r="G70" s="31">
        <v>225</v>
      </c>
      <c r="H70" s="31">
        <v>180</v>
      </c>
      <c r="I70" s="32"/>
      <c r="J70" s="32" t="s">
        <v>341</v>
      </c>
      <c r="K70" s="32" t="s">
        <v>342</v>
      </c>
      <c r="L70" s="27"/>
      <c r="M70" s="27">
        <v>1</v>
      </c>
      <c r="N70" s="27">
        <f>20/10000</f>
        <v>0.002</v>
      </c>
      <c r="O70" s="27">
        <f>2/10000</f>
        <v>0.0002</v>
      </c>
      <c r="P70" s="75">
        <f>N70-O70</f>
        <v>0.0018</v>
      </c>
      <c r="Q70" s="75">
        <f>55/10000</f>
        <v>0.0055</v>
      </c>
      <c r="R70" s="75">
        <f>6/10000</f>
        <v>0.0006</v>
      </c>
      <c r="S70" s="75">
        <f>Q70-R70</f>
        <v>0.0049</v>
      </c>
      <c r="T70" s="27" t="s">
        <v>183</v>
      </c>
      <c r="U70" s="109" t="s">
        <v>82</v>
      </c>
      <c r="V70" s="107">
        <v>45566</v>
      </c>
      <c r="W70" s="55"/>
    </row>
    <row r="71" s="3" customFormat="1" ht="186" customHeight="1" spans="1:23">
      <c r="A71" s="41">
        <v>20</v>
      </c>
      <c r="B71" s="27" t="s">
        <v>343</v>
      </c>
      <c r="C71" s="27" t="s">
        <v>31</v>
      </c>
      <c r="D71" s="27" t="s">
        <v>344</v>
      </c>
      <c r="E71" s="27" t="s">
        <v>345</v>
      </c>
      <c r="F71" s="34" t="s">
        <v>346</v>
      </c>
      <c r="G71" s="31">
        <v>750</v>
      </c>
      <c r="H71" s="31">
        <v>600</v>
      </c>
      <c r="I71" s="34"/>
      <c r="J71" s="34" t="s">
        <v>347</v>
      </c>
      <c r="K71" s="34" t="s">
        <v>348</v>
      </c>
      <c r="L71" s="148"/>
      <c r="M71" s="27">
        <v>1</v>
      </c>
      <c r="N71" s="41">
        <v>0.0017</v>
      </c>
      <c r="O71" s="41">
        <v>0.0002</v>
      </c>
      <c r="P71" s="78">
        <v>0.0015</v>
      </c>
      <c r="Q71" s="78">
        <v>0.0057</v>
      </c>
      <c r="R71" s="78">
        <v>0.0004</v>
      </c>
      <c r="S71" s="78">
        <v>0.0053</v>
      </c>
      <c r="T71" s="27" t="s">
        <v>183</v>
      </c>
      <c r="U71" s="109" t="s">
        <v>68</v>
      </c>
      <c r="V71" s="107">
        <v>45566</v>
      </c>
      <c r="W71" s="55"/>
    </row>
    <row r="72" s="3" customFormat="1" ht="200" customHeight="1" spans="1:23">
      <c r="A72" s="41">
        <v>21</v>
      </c>
      <c r="B72" s="27" t="s">
        <v>349</v>
      </c>
      <c r="C72" s="27" t="s">
        <v>31</v>
      </c>
      <c r="D72" s="27" t="s">
        <v>344</v>
      </c>
      <c r="E72" s="27" t="s">
        <v>350</v>
      </c>
      <c r="F72" s="34" t="s">
        <v>351</v>
      </c>
      <c r="G72" s="31">
        <v>450</v>
      </c>
      <c r="H72" s="31">
        <v>360</v>
      </c>
      <c r="I72" s="34"/>
      <c r="J72" s="34" t="s">
        <v>352</v>
      </c>
      <c r="K72" s="34" t="s">
        <v>353</v>
      </c>
      <c r="L72" s="149"/>
      <c r="M72" s="27">
        <v>1</v>
      </c>
      <c r="N72" s="41">
        <v>0.0025</v>
      </c>
      <c r="O72" s="41">
        <v>0.0003</v>
      </c>
      <c r="P72" s="78">
        <v>0.001</v>
      </c>
      <c r="Q72" s="78">
        <v>0.0042</v>
      </c>
      <c r="R72" s="78">
        <v>0.0008</v>
      </c>
      <c r="S72" s="78">
        <v>0.0034</v>
      </c>
      <c r="T72" s="27" t="s">
        <v>183</v>
      </c>
      <c r="U72" s="109" t="s">
        <v>68</v>
      </c>
      <c r="V72" s="107">
        <v>45567</v>
      </c>
      <c r="W72" s="55"/>
    </row>
    <row r="73" s="3" customFormat="1" ht="169" customHeight="1" spans="1:23">
      <c r="A73" s="41">
        <v>22</v>
      </c>
      <c r="B73" s="27" t="s">
        <v>354</v>
      </c>
      <c r="C73" s="27" t="s">
        <v>31</v>
      </c>
      <c r="D73" s="27" t="s">
        <v>344</v>
      </c>
      <c r="E73" s="27" t="s">
        <v>350</v>
      </c>
      <c r="F73" s="34" t="s">
        <v>355</v>
      </c>
      <c r="G73" s="31">
        <v>435</v>
      </c>
      <c r="H73" s="31">
        <v>350</v>
      </c>
      <c r="I73" s="34"/>
      <c r="J73" s="34" t="s">
        <v>356</v>
      </c>
      <c r="K73" s="34" t="s">
        <v>357</v>
      </c>
      <c r="L73" s="150"/>
      <c r="M73" s="27">
        <v>1</v>
      </c>
      <c r="N73" s="41">
        <v>0.0018</v>
      </c>
      <c r="O73" s="41">
        <v>0.0002</v>
      </c>
      <c r="P73" s="78">
        <v>0.0016</v>
      </c>
      <c r="Q73" s="78">
        <v>0.0063</v>
      </c>
      <c r="R73" s="78">
        <v>0.0005</v>
      </c>
      <c r="S73" s="78">
        <v>0.0058</v>
      </c>
      <c r="T73" s="27" t="s">
        <v>183</v>
      </c>
      <c r="U73" s="109" t="s">
        <v>68</v>
      </c>
      <c r="V73" s="107">
        <v>45568</v>
      </c>
      <c r="W73" s="110"/>
    </row>
    <row r="74" s="3" customFormat="1" ht="182" customHeight="1" spans="1:23">
      <c r="A74" s="41">
        <v>23</v>
      </c>
      <c r="B74" s="27" t="s">
        <v>358</v>
      </c>
      <c r="C74" s="27" t="s">
        <v>31</v>
      </c>
      <c r="D74" s="25" t="s">
        <v>48</v>
      </c>
      <c r="E74" s="27" t="s">
        <v>70</v>
      </c>
      <c r="F74" s="30" t="s">
        <v>359</v>
      </c>
      <c r="G74" s="31">
        <v>200</v>
      </c>
      <c r="H74" s="31">
        <f>G74*0.8</f>
        <v>160</v>
      </c>
      <c r="I74" s="26"/>
      <c r="J74" s="34" t="s">
        <v>360</v>
      </c>
      <c r="K74" s="26" t="s">
        <v>361</v>
      </c>
      <c r="L74" s="76"/>
      <c r="M74" s="27">
        <v>1</v>
      </c>
      <c r="N74" s="78">
        <f>O74+P74</f>
        <v>0.0035</v>
      </c>
      <c r="O74" s="75">
        <v>0.001</v>
      </c>
      <c r="P74" s="75">
        <v>0.0025</v>
      </c>
      <c r="Q74" s="78">
        <f>R74+S74</f>
        <v>0.0082</v>
      </c>
      <c r="R74" s="75">
        <v>0.0022</v>
      </c>
      <c r="S74" s="75">
        <v>0.006</v>
      </c>
      <c r="T74" s="25" t="s">
        <v>38</v>
      </c>
      <c r="U74" s="108" t="s">
        <v>75</v>
      </c>
      <c r="V74" s="123">
        <v>45567</v>
      </c>
      <c r="W74" s="55"/>
    </row>
    <row r="75" s="3" customFormat="1" ht="174" customHeight="1" spans="1:23">
      <c r="A75" s="41">
        <v>24</v>
      </c>
      <c r="B75" s="27" t="s">
        <v>362</v>
      </c>
      <c r="C75" s="27" t="s">
        <v>31</v>
      </c>
      <c r="D75" s="25" t="s">
        <v>48</v>
      </c>
      <c r="E75" s="27" t="s">
        <v>363</v>
      </c>
      <c r="F75" s="30" t="s">
        <v>364</v>
      </c>
      <c r="G75" s="31">
        <v>300</v>
      </c>
      <c r="H75" s="31">
        <f>G75*0.8</f>
        <v>240</v>
      </c>
      <c r="I75" s="26"/>
      <c r="J75" s="34" t="s">
        <v>365</v>
      </c>
      <c r="K75" s="34" t="s">
        <v>366</v>
      </c>
      <c r="L75" s="76"/>
      <c r="M75" s="27">
        <v>1</v>
      </c>
      <c r="N75" s="78">
        <f>O75+P75</f>
        <v>0.035</v>
      </c>
      <c r="O75" s="75">
        <v>0.004</v>
      </c>
      <c r="P75" s="75">
        <v>0.031</v>
      </c>
      <c r="Q75" s="78">
        <f>R75+S75</f>
        <v>0.081</v>
      </c>
      <c r="R75" s="75">
        <v>0.001</v>
      </c>
      <c r="S75" s="75">
        <v>0.08</v>
      </c>
      <c r="T75" s="25" t="s">
        <v>38</v>
      </c>
      <c r="U75" s="108" t="s">
        <v>75</v>
      </c>
      <c r="V75" s="123">
        <v>45569</v>
      </c>
      <c r="W75" s="55"/>
    </row>
    <row r="76" s="3" customFormat="1" ht="176" customHeight="1" spans="1:23">
      <c r="A76" s="41">
        <v>25</v>
      </c>
      <c r="B76" s="27" t="s">
        <v>367</v>
      </c>
      <c r="C76" s="27" t="s">
        <v>31</v>
      </c>
      <c r="D76" s="25" t="s">
        <v>48</v>
      </c>
      <c r="E76" s="27" t="s">
        <v>368</v>
      </c>
      <c r="F76" s="30" t="s">
        <v>369</v>
      </c>
      <c r="G76" s="31">
        <v>500</v>
      </c>
      <c r="H76" s="31">
        <v>400</v>
      </c>
      <c r="I76" s="26"/>
      <c r="J76" s="34" t="s">
        <v>370</v>
      </c>
      <c r="K76" s="34" t="s">
        <v>366</v>
      </c>
      <c r="L76" s="76"/>
      <c r="M76" s="27">
        <v>1</v>
      </c>
      <c r="N76" s="78">
        <f>O76+P76</f>
        <v>0.022</v>
      </c>
      <c r="O76" s="75">
        <v>0.002</v>
      </c>
      <c r="P76" s="75">
        <v>0.02</v>
      </c>
      <c r="Q76" s="78">
        <f>R76+S76</f>
        <v>0.049</v>
      </c>
      <c r="R76" s="75">
        <v>0.004</v>
      </c>
      <c r="S76" s="75">
        <v>0.045</v>
      </c>
      <c r="T76" s="25" t="s">
        <v>38</v>
      </c>
      <c r="U76" s="108" t="s">
        <v>75</v>
      </c>
      <c r="V76" s="123">
        <v>45569</v>
      </c>
      <c r="W76" s="55"/>
    </row>
    <row r="77" s="3" customFormat="1" ht="172" customHeight="1" spans="1:23">
      <c r="A77" s="41">
        <v>26</v>
      </c>
      <c r="B77" s="27" t="s">
        <v>371</v>
      </c>
      <c r="C77" s="27" t="s">
        <v>31</v>
      </c>
      <c r="D77" s="25" t="s">
        <v>48</v>
      </c>
      <c r="E77" s="27" t="s">
        <v>153</v>
      </c>
      <c r="F77" s="30" t="s">
        <v>372</v>
      </c>
      <c r="G77" s="31">
        <v>500</v>
      </c>
      <c r="H77" s="31">
        <f>G77*0.8</f>
        <v>400</v>
      </c>
      <c r="I77" s="26"/>
      <c r="J77" s="34" t="s">
        <v>373</v>
      </c>
      <c r="K77" s="34" t="s">
        <v>366</v>
      </c>
      <c r="M77" s="27">
        <v>1</v>
      </c>
      <c r="N77" s="78">
        <f>O77+P77</f>
        <v>0.027</v>
      </c>
      <c r="O77" s="75">
        <v>0.002</v>
      </c>
      <c r="P77" s="75">
        <v>0.025</v>
      </c>
      <c r="Q77" s="78">
        <f>R77+S77</f>
        <v>0.067</v>
      </c>
      <c r="R77" s="75">
        <v>0.005</v>
      </c>
      <c r="S77" s="75">
        <v>0.062</v>
      </c>
      <c r="T77" s="25" t="s">
        <v>38</v>
      </c>
      <c r="U77" s="108" t="s">
        <v>75</v>
      </c>
      <c r="V77" s="123">
        <v>45570</v>
      </c>
      <c r="W77" s="55"/>
    </row>
    <row r="78" s="3" customFormat="1" ht="163" customHeight="1" spans="1:23">
      <c r="A78" s="41">
        <v>27</v>
      </c>
      <c r="B78" s="50" t="s">
        <v>374</v>
      </c>
      <c r="C78" s="50" t="s">
        <v>31</v>
      </c>
      <c r="D78" s="89" t="s">
        <v>48</v>
      </c>
      <c r="E78" s="50" t="s">
        <v>375</v>
      </c>
      <c r="F78" s="51" t="s">
        <v>376</v>
      </c>
      <c r="G78" s="52">
        <v>100</v>
      </c>
      <c r="H78" s="52">
        <f>G78*0.8</f>
        <v>80</v>
      </c>
      <c r="I78" s="88"/>
      <c r="J78" s="151" t="s">
        <v>377</v>
      </c>
      <c r="K78" s="151" t="s">
        <v>378</v>
      </c>
      <c r="L78" s="152"/>
      <c r="M78" s="50">
        <v>1</v>
      </c>
      <c r="N78" s="153">
        <f>O78+P78</f>
        <v>0.0029</v>
      </c>
      <c r="O78" s="90">
        <v>0.0004</v>
      </c>
      <c r="P78" s="90">
        <v>0.0025</v>
      </c>
      <c r="Q78" s="153">
        <f>R78+S78</f>
        <v>0.0054</v>
      </c>
      <c r="R78" s="90">
        <v>0.0012</v>
      </c>
      <c r="S78" s="90">
        <v>0.0042</v>
      </c>
      <c r="T78" s="89" t="s">
        <v>38</v>
      </c>
      <c r="U78" s="170" t="s">
        <v>75</v>
      </c>
      <c r="V78" s="123">
        <v>45571</v>
      </c>
      <c r="W78" s="55"/>
    </row>
    <row r="79" s="2" customFormat="1" ht="46" customHeight="1" spans="1:38">
      <c r="A79" s="128" t="s">
        <v>379</v>
      </c>
      <c r="B79" s="128"/>
      <c r="C79" s="128"/>
      <c r="D79" s="128"/>
      <c r="E79" s="128"/>
      <c r="F79" s="128"/>
      <c r="G79" s="129">
        <f>G80</f>
        <v>150</v>
      </c>
      <c r="H79" s="129">
        <f>H80</f>
        <v>150</v>
      </c>
      <c r="I79" s="154"/>
      <c r="J79" s="113"/>
      <c r="K79" s="113"/>
      <c r="L79" s="155"/>
      <c r="M79" s="105"/>
      <c r="N79" s="156"/>
      <c r="O79" s="157"/>
      <c r="P79" s="157"/>
      <c r="Q79" s="156"/>
      <c r="R79" s="157"/>
      <c r="S79" s="157"/>
      <c r="T79" s="161"/>
      <c r="U79" s="171"/>
      <c r="V79" s="172"/>
      <c r="W79" s="55"/>
      <c r="X79" s="8"/>
      <c r="Y79" s="8"/>
      <c r="Z79" s="8"/>
      <c r="AA79" s="8"/>
      <c r="AB79" s="8"/>
      <c r="AC79" s="8"/>
      <c r="AD79" s="8"/>
      <c r="AE79" s="8"/>
      <c r="AF79" s="8"/>
      <c r="AG79" s="8"/>
      <c r="AH79" s="8"/>
      <c r="AI79" s="8"/>
      <c r="AJ79" s="8"/>
      <c r="AK79" s="8"/>
      <c r="AL79" s="8"/>
    </row>
    <row r="80" s="3" customFormat="1" ht="120" customHeight="1" spans="1:23">
      <c r="A80" s="130">
        <v>1</v>
      </c>
      <c r="B80" s="46" t="s">
        <v>380</v>
      </c>
      <c r="C80" s="46" t="s">
        <v>31</v>
      </c>
      <c r="D80" s="131" t="s">
        <v>48</v>
      </c>
      <c r="E80" s="132" t="s">
        <v>381</v>
      </c>
      <c r="F80" s="44" t="s">
        <v>382</v>
      </c>
      <c r="G80" s="133">
        <v>150</v>
      </c>
      <c r="H80" s="133">
        <v>150</v>
      </c>
      <c r="I80" s="158"/>
      <c r="J80" s="139"/>
      <c r="K80" s="139"/>
      <c r="L80" s="134"/>
      <c r="M80" s="55">
        <v>71</v>
      </c>
      <c r="N80" s="159">
        <f>O80</f>
        <v>0.06</v>
      </c>
      <c r="O80" s="160">
        <v>0.06</v>
      </c>
      <c r="P80" s="160"/>
      <c r="Q80" s="159">
        <f>R80</f>
        <v>0.09</v>
      </c>
      <c r="R80" s="160">
        <v>0.09</v>
      </c>
      <c r="S80" s="160"/>
      <c r="T80" s="131" t="s">
        <v>38</v>
      </c>
      <c r="U80" s="173" t="s">
        <v>38</v>
      </c>
      <c r="V80" s="123">
        <v>45571</v>
      </c>
      <c r="W80" s="55"/>
    </row>
    <row r="81" s="3" customFormat="1" ht="53" customHeight="1" spans="1:23">
      <c r="A81" s="128" t="s">
        <v>383</v>
      </c>
      <c r="B81" s="128"/>
      <c r="C81" s="128"/>
      <c r="D81" s="128"/>
      <c r="E81" s="128"/>
      <c r="F81" s="128"/>
      <c r="G81" s="129">
        <f>G82</f>
        <v>200</v>
      </c>
      <c r="H81" s="129">
        <f>H82</f>
        <v>200</v>
      </c>
      <c r="I81" s="158"/>
      <c r="J81" s="139"/>
      <c r="K81" s="139"/>
      <c r="L81" s="134"/>
      <c r="M81" s="55"/>
      <c r="N81" s="159"/>
      <c r="O81" s="160"/>
      <c r="P81" s="160"/>
      <c r="Q81" s="159"/>
      <c r="R81" s="160"/>
      <c r="S81" s="160"/>
      <c r="T81" s="131"/>
      <c r="U81" s="173"/>
      <c r="V81" s="123"/>
      <c r="W81" s="55"/>
    </row>
    <row r="82" s="3" customFormat="1" ht="85" customHeight="1" spans="1:23">
      <c r="A82" s="53">
        <v>1</v>
      </c>
      <c r="B82" s="46" t="s">
        <v>384</v>
      </c>
      <c r="C82" s="134" t="s">
        <v>31</v>
      </c>
      <c r="D82" s="131" t="s">
        <v>48</v>
      </c>
      <c r="E82" s="134"/>
      <c r="F82" s="44" t="s">
        <v>385</v>
      </c>
      <c r="G82" s="133">
        <v>200</v>
      </c>
      <c r="H82" s="133">
        <v>200</v>
      </c>
      <c r="I82" s="158"/>
      <c r="J82" s="139"/>
      <c r="K82" s="139"/>
      <c r="L82" s="134"/>
      <c r="M82" s="55"/>
      <c r="N82" s="159"/>
      <c r="O82" s="160"/>
      <c r="P82" s="160"/>
      <c r="Q82" s="159"/>
      <c r="R82" s="160"/>
      <c r="S82" s="160"/>
      <c r="T82" s="131" t="s">
        <v>38</v>
      </c>
      <c r="U82" s="173" t="s">
        <v>38</v>
      </c>
      <c r="V82" s="123"/>
      <c r="W82" s="55"/>
    </row>
    <row r="83" s="2" customFormat="1" ht="49" customHeight="1" spans="1:23">
      <c r="A83" s="128" t="s">
        <v>386</v>
      </c>
      <c r="B83" s="128"/>
      <c r="C83" s="128"/>
      <c r="D83" s="128"/>
      <c r="E83" s="128"/>
      <c r="F83" s="128"/>
      <c r="G83" s="129">
        <f>G84+G89+G101</f>
        <v>5527</v>
      </c>
      <c r="H83" s="129">
        <f>H84+H89+H101</f>
        <v>4429</v>
      </c>
      <c r="I83" s="154"/>
      <c r="J83" s="154"/>
      <c r="K83" s="154"/>
      <c r="L83" s="155"/>
      <c r="M83" s="161"/>
      <c r="N83" s="157"/>
      <c r="O83" s="157"/>
      <c r="P83" s="157"/>
      <c r="Q83" s="157"/>
      <c r="R83" s="157"/>
      <c r="S83" s="157"/>
      <c r="T83" s="161"/>
      <c r="U83" s="171"/>
      <c r="V83" s="115"/>
      <c r="W83" s="55"/>
    </row>
    <row r="84" s="2" customFormat="1" ht="48" customHeight="1" spans="1:23">
      <c r="A84" s="128" t="s">
        <v>387</v>
      </c>
      <c r="B84" s="128"/>
      <c r="C84" s="128"/>
      <c r="D84" s="128"/>
      <c r="E84" s="128"/>
      <c r="F84" s="128"/>
      <c r="G84" s="129">
        <f>SUM(G85:G88)</f>
        <v>2435</v>
      </c>
      <c r="H84" s="129">
        <f>SUM(H85:H88)</f>
        <v>1950</v>
      </c>
      <c r="I84" s="154"/>
      <c r="J84" s="154"/>
      <c r="K84" s="154"/>
      <c r="L84" s="155"/>
      <c r="M84" s="161"/>
      <c r="N84" s="157"/>
      <c r="O84" s="157"/>
      <c r="P84" s="157"/>
      <c r="Q84" s="157"/>
      <c r="R84" s="157"/>
      <c r="S84" s="157"/>
      <c r="T84" s="161"/>
      <c r="U84" s="171"/>
      <c r="V84" s="115"/>
      <c r="W84" s="55"/>
    </row>
    <row r="85" s="5" customFormat="1" ht="246" customHeight="1" spans="1:23">
      <c r="A85" s="46">
        <v>1</v>
      </c>
      <c r="B85" s="46" t="s">
        <v>388</v>
      </c>
      <c r="C85" s="46" t="s">
        <v>31</v>
      </c>
      <c r="D85" s="46" t="s">
        <v>177</v>
      </c>
      <c r="E85" s="46" t="s">
        <v>178</v>
      </c>
      <c r="F85" s="44" t="s">
        <v>389</v>
      </c>
      <c r="G85" s="133">
        <v>387</v>
      </c>
      <c r="H85" s="133">
        <v>310</v>
      </c>
      <c r="I85" s="136"/>
      <c r="J85" s="136" t="s">
        <v>390</v>
      </c>
      <c r="K85" s="136" t="s">
        <v>391</v>
      </c>
      <c r="L85" s="55"/>
      <c r="M85" s="55">
        <v>1</v>
      </c>
      <c r="N85" s="55">
        <v>0.0305</v>
      </c>
      <c r="O85" s="55">
        <v>0.0005</v>
      </c>
      <c r="P85" s="160">
        <v>0.03</v>
      </c>
      <c r="Q85" s="160">
        <v>0.205</v>
      </c>
      <c r="R85" s="160">
        <v>0.005</v>
      </c>
      <c r="S85" s="160">
        <v>0.2</v>
      </c>
      <c r="T85" s="55" t="s">
        <v>183</v>
      </c>
      <c r="U85" s="174" t="s">
        <v>82</v>
      </c>
      <c r="V85" s="123">
        <v>45571</v>
      </c>
      <c r="W85" s="55"/>
    </row>
    <row r="86" s="3" customFormat="1" ht="252" customHeight="1" spans="1:23">
      <c r="A86" s="53">
        <v>2</v>
      </c>
      <c r="B86" s="55" t="s">
        <v>392</v>
      </c>
      <c r="C86" s="55" t="s">
        <v>31</v>
      </c>
      <c r="D86" s="55" t="s">
        <v>48</v>
      </c>
      <c r="E86" s="55" t="s">
        <v>393</v>
      </c>
      <c r="F86" s="135" t="s">
        <v>394</v>
      </c>
      <c r="G86" s="133">
        <v>1062</v>
      </c>
      <c r="H86" s="133">
        <v>850</v>
      </c>
      <c r="I86" s="139" t="s">
        <v>395</v>
      </c>
      <c r="J86" s="139" t="s">
        <v>396</v>
      </c>
      <c r="K86" s="139" t="s">
        <v>112</v>
      </c>
      <c r="L86" s="55"/>
      <c r="M86" s="55">
        <v>1</v>
      </c>
      <c r="N86" s="159">
        <v>0.0013</v>
      </c>
      <c r="O86" s="160">
        <v>0.0005</v>
      </c>
      <c r="P86" s="160">
        <v>0.0008</v>
      </c>
      <c r="Q86" s="159">
        <f>R86+S86</f>
        <v>0.0019</v>
      </c>
      <c r="R86" s="160">
        <v>0.0005</v>
      </c>
      <c r="S86" s="160">
        <v>0.0014</v>
      </c>
      <c r="T86" s="55" t="s">
        <v>38</v>
      </c>
      <c r="U86" s="173" t="s">
        <v>54</v>
      </c>
      <c r="V86" s="107">
        <v>45566</v>
      </c>
      <c r="W86" s="55"/>
    </row>
    <row r="87" s="3" customFormat="1" ht="154" customHeight="1" spans="1:23">
      <c r="A87" s="53">
        <v>3</v>
      </c>
      <c r="B87" s="55" t="s">
        <v>397</v>
      </c>
      <c r="C87" s="55" t="s">
        <v>31</v>
      </c>
      <c r="D87" s="131" t="s">
        <v>48</v>
      </c>
      <c r="E87" s="55" t="s">
        <v>398</v>
      </c>
      <c r="F87" s="136" t="s">
        <v>399</v>
      </c>
      <c r="G87" s="133">
        <v>618</v>
      </c>
      <c r="H87" s="133">
        <v>495</v>
      </c>
      <c r="I87" s="136"/>
      <c r="J87" s="136" t="s">
        <v>400</v>
      </c>
      <c r="K87" s="136" t="s">
        <v>401</v>
      </c>
      <c r="L87" s="55"/>
      <c r="M87" s="55">
        <v>5</v>
      </c>
      <c r="N87" s="159">
        <f>O87+P87</f>
        <v>0.0146</v>
      </c>
      <c r="O87" s="160">
        <v>0.0015</v>
      </c>
      <c r="P87" s="160">
        <v>0.0131</v>
      </c>
      <c r="Q87" s="159">
        <f>R87+S87</f>
        <v>0.0371</v>
      </c>
      <c r="R87" s="160">
        <v>0.0043</v>
      </c>
      <c r="S87" s="160">
        <v>0.0328</v>
      </c>
      <c r="T87" s="55" t="s">
        <v>183</v>
      </c>
      <c r="U87" s="173" t="s">
        <v>54</v>
      </c>
      <c r="V87" s="123">
        <v>45573</v>
      </c>
      <c r="W87" s="55"/>
    </row>
    <row r="88" s="5" customFormat="1" ht="213" customHeight="1" spans="1:23">
      <c r="A88" s="46">
        <v>4</v>
      </c>
      <c r="B88" s="46" t="s">
        <v>402</v>
      </c>
      <c r="C88" s="46" t="s">
        <v>31</v>
      </c>
      <c r="D88" s="46" t="s">
        <v>177</v>
      </c>
      <c r="E88" s="46" t="s">
        <v>84</v>
      </c>
      <c r="F88" s="44" t="s">
        <v>403</v>
      </c>
      <c r="G88" s="133">
        <v>368</v>
      </c>
      <c r="H88" s="133">
        <v>295</v>
      </c>
      <c r="I88" s="136"/>
      <c r="J88" s="136" t="s">
        <v>404</v>
      </c>
      <c r="K88" s="136" t="s">
        <v>405</v>
      </c>
      <c r="L88" s="55"/>
      <c r="M88" s="55" t="s">
        <v>406</v>
      </c>
      <c r="N88" s="55">
        <v>0.0305</v>
      </c>
      <c r="O88" s="55">
        <v>0.0005</v>
      </c>
      <c r="P88" s="160">
        <v>0.03</v>
      </c>
      <c r="Q88" s="160">
        <v>0.205</v>
      </c>
      <c r="R88" s="160">
        <v>0.005</v>
      </c>
      <c r="S88" s="160">
        <v>0.2</v>
      </c>
      <c r="T88" s="55" t="s">
        <v>183</v>
      </c>
      <c r="U88" s="174" t="s">
        <v>82</v>
      </c>
      <c r="V88" s="107">
        <v>45566</v>
      </c>
      <c r="W88" s="55"/>
    </row>
    <row r="89" s="5" customFormat="1" ht="51" customHeight="1" spans="1:23">
      <c r="A89" s="128" t="s">
        <v>407</v>
      </c>
      <c r="B89" s="128"/>
      <c r="C89" s="128"/>
      <c r="D89" s="128"/>
      <c r="E89" s="128"/>
      <c r="F89" s="128"/>
      <c r="G89" s="129">
        <f>SUM(G90:G100)</f>
        <v>3052</v>
      </c>
      <c r="H89" s="129">
        <f>SUM(H90:H100)</f>
        <v>2439</v>
      </c>
      <c r="I89" s="136"/>
      <c r="J89" s="136"/>
      <c r="K89" s="136"/>
      <c r="L89" s="55"/>
      <c r="M89" s="55"/>
      <c r="N89" s="55"/>
      <c r="O89" s="55"/>
      <c r="P89" s="160"/>
      <c r="Q89" s="160"/>
      <c r="R89" s="160"/>
      <c r="S89" s="160"/>
      <c r="T89" s="55"/>
      <c r="U89" s="174"/>
      <c r="V89" s="55"/>
      <c r="W89" s="55"/>
    </row>
    <row r="90" s="3" customFormat="1" ht="337" customHeight="1" spans="1:23">
      <c r="A90" s="53">
        <v>1</v>
      </c>
      <c r="B90" s="55" t="s">
        <v>408</v>
      </c>
      <c r="C90" s="55" t="s">
        <v>31</v>
      </c>
      <c r="D90" s="131" t="s">
        <v>48</v>
      </c>
      <c r="E90" s="55" t="s">
        <v>409</v>
      </c>
      <c r="F90" s="137" t="s">
        <v>410</v>
      </c>
      <c r="G90" s="133">
        <v>395</v>
      </c>
      <c r="H90" s="133">
        <f>G90*0.8</f>
        <v>316</v>
      </c>
      <c r="I90" s="158"/>
      <c r="J90" s="158" t="s">
        <v>411</v>
      </c>
      <c r="K90" s="158" t="s">
        <v>412</v>
      </c>
      <c r="L90" s="134"/>
      <c r="M90" s="55">
        <v>4</v>
      </c>
      <c r="N90" s="160">
        <v>0.0164</v>
      </c>
      <c r="O90" s="160">
        <v>0.0015</v>
      </c>
      <c r="P90" s="160">
        <v>0.0101</v>
      </c>
      <c r="Q90" s="160">
        <v>0.0328</v>
      </c>
      <c r="R90" s="160">
        <v>0.0036</v>
      </c>
      <c r="S90" s="160">
        <v>0.0292</v>
      </c>
      <c r="T90" s="131" t="s">
        <v>413</v>
      </c>
      <c r="U90" s="174" t="s">
        <v>39</v>
      </c>
      <c r="V90" s="123">
        <v>45573</v>
      </c>
      <c r="W90" s="55"/>
    </row>
    <row r="91" s="3" customFormat="1" ht="200" customHeight="1" spans="1:23">
      <c r="A91" s="53">
        <v>2</v>
      </c>
      <c r="B91" s="55" t="s">
        <v>414</v>
      </c>
      <c r="C91" s="55" t="s">
        <v>31</v>
      </c>
      <c r="D91" s="131" t="s">
        <v>48</v>
      </c>
      <c r="E91" s="55" t="s">
        <v>128</v>
      </c>
      <c r="F91" s="36" t="s">
        <v>415</v>
      </c>
      <c r="G91" s="138">
        <v>368</v>
      </c>
      <c r="H91" s="133">
        <v>295</v>
      </c>
      <c r="I91" s="139"/>
      <c r="J91" s="139" t="s">
        <v>416</v>
      </c>
      <c r="K91" s="139" t="s">
        <v>417</v>
      </c>
      <c r="L91" s="162"/>
      <c r="M91" s="55">
        <v>1</v>
      </c>
      <c r="N91" s="160">
        <f>O91+P91</f>
        <v>0.0041</v>
      </c>
      <c r="O91" s="160"/>
      <c r="P91" s="160">
        <v>0.0041</v>
      </c>
      <c r="Q91" s="160">
        <f>R91+S91</f>
        <v>0.0112</v>
      </c>
      <c r="R91" s="160"/>
      <c r="S91" s="160">
        <v>0.0112</v>
      </c>
      <c r="T91" s="55" t="s">
        <v>38</v>
      </c>
      <c r="U91" s="174" t="s">
        <v>118</v>
      </c>
      <c r="V91" s="123">
        <v>45574</v>
      </c>
      <c r="W91" s="175"/>
    </row>
    <row r="92" s="3" customFormat="1" ht="215" customHeight="1" spans="1:23">
      <c r="A92" s="53">
        <v>3</v>
      </c>
      <c r="B92" s="55" t="s">
        <v>418</v>
      </c>
      <c r="C92" s="55" t="s">
        <v>31</v>
      </c>
      <c r="D92" s="131" t="s">
        <v>48</v>
      </c>
      <c r="E92" s="55" t="s">
        <v>419</v>
      </c>
      <c r="F92" s="139" t="s">
        <v>420</v>
      </c>
      <c r="G92" s="133">
        <v>180</v>
      </c>
      <c r="H92" s="133">
        <f>G92*0.8</f>
        <v>144</v>
      </c>
      <c r="I92" s="139" t="s">
        <v>421</v>
      </c>
      <c r="J92" s="139" t="s">
        <v>422</v>
      </c>
      <c r="K92" s="139" t="s">
        <v>423</v>
      </c>
      <c r="L92" s="134"/>
      <c r="M92" s="55">
        <v>1</v>
      </c>
      <c r="N92" s="53">
        <v>0.004</v>
      </c>
      <c r="O92" s="53">
        <v>0.0001</v>
      </c>
      <c r="P92" s="159">
        <v>0.0039</v>
      </c>
      <c r="Q92" s="159">
        <v>0.0126</v>
      </c>
      <c r="R92" s="159">
        <v>0.0002</v>
      </c>
      <c r="S92" s="159">
        <v>0.0124</v>
      </c>
      <c r="T92" s="55" t="s">
        <v>183</v>
      </c>
      <c r="U92" s="174" t="s">
        <v>68</v>
      </c>
      <c r="V92" s="107">
        <v>45569</v>
      </c>
      <c r="W92" s="55"/>
    </row>
    <row r="93" s="3" customFormat="1" ht="194" customHeight="1" spans="1:23">
      <c r="A93" s="53">
        <v>4</v>
      </c>
      <c r="B93" s="55" t="s">
        <v>424</v>
      </c>
      <c r="C93" s="55" t="s">
        <v>31</v>
      </c>
      <c r="D93" s="131" t="s">
        <v>48</v>
      </c>
      <c r="E93" s="55" t="s">
        <v>425</v>
      </c>
      <c r="F93" s="139" t="s">
        <v>426</v>
      </c>
      <c r="G93" s="133">
        <v>230</v>
      </c>
      <c r="H93" s="133">
        <v>180</v>
      </c>
      <c r="I93" s="139" t="s">
        <v>427</v>
      </c>
      <c r="J93" s="139" t="s">
        <v>428</v>
      </c>
      <c r="K93" s="139" t="s">
        <v>429</v>
      </c>
      <c r="L93" s="134"/>
      <c r="M93" s="55">
        <v>1</v>
      </c>
      <c r="N93" s="53">
        <v>0.003</v>
      </c>
      <c r="O93" s="53">
        <v>0.0001</v>
      </c>
      <c r="P93" s="159">
        <v>0.0026</v>
      </c>
      <c r="Q93" s="159">
        <v>0.0105</v>
      </c>
      <c r="R93" s="159">
        <v>0.0003</v>
      </c>
      <c r="S93" s="159">
        <v>0.0102</v>
      </c>
      <c r="T93" s="55" t="s">
        <v>183</v>
      </c>
      <c r="U93" s="174" t="s">
        <v>68</v>
      </c>
      <c r="V93" s="107">
        <v>45570</v>
      </c>
      <c r="W93" s="55"/>
    </row>
    <row r="94" s="3" customFormat="1" ht="171" customHeight="1" spans="1:23">
      <c r="A94" s="53">
        <v>5</v>
      </c>
      <c r="B94" s="55" t="s">
        <v>430</v>
      </c>
      <c r="C94" s="55" t="s">
        <v>31</v>
      </c>
      <c r="D94" s="131" t="s">
        <v>48</v>
      </c>
      <c r="E94" s="55" t="s">
        <v>431</v>
      </c>
      <c r="F94" s="139" t="s">
        <v>432</v>
      </c>
      <c r="G94" s="133">
        <v>480</v>
      </c>
      <c r="H94" s="133">
        <f>G94*0.8</f>
        <v>384</v>
      </c>
      <c r="I94" s="139" t="s">
        <v>433</v>
      </c>
      <c r="J94" s="139" t="s">
        <v>434</v>
      </c>
      <c r="K94" s="139" t="s">
        <v>435</v>
      </c>
      <c r="L94" s="134"/>
      <c r="M94" s="55">
        <v>1</v>
      </c>
      <c r="N94" s="53">
        <v>0.0082</v>
      </c>
      <c r="O94" s="53">
        <v>0.0007</v>
      </c>
      <c r="P94" s="159">
        <v>0.0075</v>
      </c>
      <c r="Q94" s="159">
        <v>0.0284</v>
      </c>
      <c r="R94" s="159">
        <v>0.0024</v>
      </c>
      <c r="S94" s="159">
        <v>0.026</v>
      </c>
      <c r="T94" s="55" t="s">
        <v>183</v>
      </c>
      <c r="U94" s="174" t="s">
        <v>68</v>
      </c>
      <c r="V94" s="107">
        <v>45571</v>
      </c>
      <c r="W94" s="55"/>
    </row>
    <row r="95" s="3" customFormat="1" ht="209" customHeight="1" spans="1:23">
      <c r="A95" s="53">
        <v>6</v>
      </c>
      <c r="B95" s="55" t="s">
        <v>436</v>
      </c>
      <c r="C95" s="140" t="s">
        <v>31</v>
      </c>
      <c r="D95" s="131" t="s">
        <v>48</v>
      </c>
      <c r="E95" s="55" t="s">
        <v>437</v>
      </c>
      <c r="F95" s="141" t="s">
        <v>438</v>
      </c>
      <c r="G95" s="133">
        <v>350</v>
      </c>
      <c r="H95" s="133">
        <f>G95*0.8</f>
        <v>280</v>
      </c>
      <c r="I95" s="163"/>
      <c r="J95" s="163" t="s">
        <v>439</v>
      </c>
      <c r="K95" s="163" t="s">
        <v>440</v>
      </c>
      <c r="L95" s="134"/>
      <c r="M95" s="131">
        <v>1</v>
      </c>
      <c r="N95" s="159">
        <f>O95+P95</f>
        <v>0.0065</v>
      </c>
      <c r="O95" s="160">
        <v>0.0005</v>
      </c>
      <c r="P95" s="160">
        <v>0.006</v>
      </c>
      <c r="Q95" s="159">
        <f>R95+S95</f>
        <v>0.0132</v>
      </c>
      <c r="R95" s="176">
        <v>0.0012</v>
      </c>
      <c r="S95" s="176">
        <v>0.012</v>
      </c>
      <c r="T95" s="131" t="s">
        <v>38</v>
      </c>
      <c r="U95" s="173" t="s">
        <v>75</v>
      </c>
      <c r="V95" s="123">
        <v>45572</v>
      </c>
      <c r="W95" s="55"/>
    </row>
    <row r="96" s="3" customFormat="1" ht="185" customHeight="1" spans="1:23">
      <c r="A96" s="53">
        <v>7</v>
      </c>
      <c r="B96" s="46" t="s">
        <v>441</v>
      </c>
      <c r="C96" s="46" t="s">
        <v>31</v>
      </c>
      <c r="D96" s="142" t="s">
        <v>442</v>
      </c>
      <c r="E96" s="46" t="s">
        <v>443</v>
      </c>
      <c r="F96" s="43" t="s">
        <v>444</v>
      </c>
      <c r="G96" s="143">
        <v>260</v>
      </c>
      <c r="H96" s="143">
        <v>210</v>
      </c>
      <c r="I96" s="163"/>
      <c r="J96" s="164" t="s">
        <v>445</v>
      </c>
      <c r="K96" s="72" t="s">
        <v>446</v>
      </c>
      <c r="L96" s="54"/>
      <c r="M96" s="46">
        <v>4</v>
      </c>
      <c r="N96" s="130">
        <v>0.0054</v>
      </c>
      <c r="O96" s="46">
        <v>0.0012</v>
      </c>
      <c r="P96" s="46">
        <v>0.0042</v>
      </c>
      <c r="Q96" s="130">
        <v>0.0149</v>
      </c>
      <c r="R96" s="46">
        <v>0.0024</v>
      </c>
      <c r="S96" s="46">
        <v>0.0125</v>
      </c>
      <c r="T96" s="132" t="s">
        <v>447</v>
      </c>
      <c r="U96" s="177" t="s">
        <v>75</v>
      </c>
      <c r="V96" s="122">
        <v>45566</v>
      </c>
      <c r="W96" s="55"/>
    </row>
    <row r="97" s="3" customFormat="1" ht="142" customHeight="1" spans="1:23">
      <c r="A97" s="53">
        <v>8</v>
      </c>
      <c r="B97" s="46" t="s">
        <v>448</v>
      </c>
      <c r="C97" s="46" t="s">
        <v>31</v>
      </c>
      <c r="D97" s="132" t="s">
        <v>48</v>
      </c>
      <c r="E97" s="46" t="s">
        <v>84</v>
      </c>
      <c r="F97" s="43" t="s">
        <v>449</v>
      </c>
      <c r="G97" s="133">
        <v>232</v>
      </c>
      <c r="H97" s="133">
        <v>185</v>
      </c>
      <c r="I97" s="136"/>
      <c r="J97" s="136" t="s">
        <v>450</v>
      </c>
      <c r="K97" s="136" t="s">
        <v>451</v>
      </c>
      <c r="L97" s="55"/>
      <c r="M97" s="55">
        <v>1</v>
      </c>
      <c r="N97" s="55">
        <v>0.0305</v>
      </c>
      <c r="O97" s="55">
        <v>0.0005</v>
      </c>
      <c r="P97" s="160">
        <v>0.03</v>
      </c>
      <c r="Q97" s="160">
        <v>0.205</v>
      </c>
      <c r="R97" s="160">
        <v>0.005</v>
      </c>
      <c r="S97" s="160">
        <v>0.2</v>
      </c>
      <c r="T97" s="55" t="s">
        <v>183</v>
      </c>
      <c r="U97" s="174" t="s">
        <v>82</v>
      </c>
      <c r="V97" s="107">
        <v>45573</v>
      </c>
      <c r="W97" s="55"/>
    </row>
    <row r="98" s="5" customFormat="1" ht="128" customHeight="1" spans="1:23">
      <c r="A98" s="53">
        <v>9</v>
      </c>
      <c r="B98" s="46" t="s">
        <v>452</v>
      </c>
      <c r="C98" s="46" t="s">
        <v>31</v>
      </c>
      <c r="D98" s="132" t="s">
        <v>48</v>
      </c>
      <c r="E98" s="46" t="s">
        <v>453</v>
      </c>
      <c r="F98" s="43" t="s">
        <v>454</v>
      </c>
      <c r="G98" s="133">
        <v>225</v>
      </c>
      <c r="H98" s="133">
        <v>180</v>
      </c>
      <c r="I98" s="136"/>
      <c r="J98" s="136" t="s">
        <v>455</v>
      </c>
      <c r="K98" s="136" t="s">
        <v>456</v>
      </c>
      <c r="L98" s="55"/>
      <c r="M98" s="55">
        <v>1</v>
      </c>
      <c r="N98" s="55">
        <v>0.0363</v>
      </c>
      <c r="O98" s="55">
        <v>0.0022</v>
      </c>
      <c r="P98" s="160">
        <v>0.0341</v>
      </c>
      <c r="Q98" s="160">
        <v>0.1067</v>
      </c>
      <c r="R98" s="160">
        <v>0.0039</v>
      </c>
      <c r="S98" s="160">
        <v>0.1028</v>
      </c>
      <c r="T98" s="55" t="s">
        <v>183</v>
      </c>
      <c r="U98" s="174" t="s">
        <v>82</v>
      </c>
      <c r="V98" s="123">
        <v>45574</v>
      </c>
      <c r="W98" s="55"/>
    </row>
    <row r="99" s="3" customFormat="1" ht="141" customHeight="1" spans="1:23">
      <c r="A99" s="53">
        <v>10</v>
      </c>
      <c r="B99" s="46" t="s">
        <v>457</v>
      </c>
      <c r="C99" s="46" t="s">
        <v>31</v>
      </c>
      <c r="D99" s="132" t="s">
        <v>48</v>
      </c>
      <c r="E99" s="46" t="s">
        <v>178</v>
      </c>
      <c r="F99" s="43" t="s">
        <v>458</v>
      </c>
      <c r="G99" s="133">
        <v>132</v>
      </c>
      <c r="H99" s="133">
        <v>105</v>
      </c>
      <c r="I99" s="136"/>
      <c r="J99" s="136" t="s">
        <v>459</v>
      </c>
      <c r="K99" s="136" t="s">
        <v>460</v>
      </c>
      <c r="L99" s="55"/>
      <c r="M99" s="55">
        <v>1</v>
      </c>
      <c r="N99" s="55">
        <v>0.0305</v>
      </c>
      <c r="O99" s="55">
        <v>0.0005</v>
      </c>
      <c r="P99" s="160">
        <v>0.03</v>
      </c>
      <c r="Q99" s="160">
        <v>0.205</v>
      </c>
      <c r="R99" s="160">
        <v>0.005</v>
      </c>
      <c r="S99" s="160">
        <v>0.2</v>
      </c>
      <c r="T99" s="55" t="s">
        <v>183</v>
      </c>
      <c r="U99" s="174" t="s">
        <v>82</v>
      </c>
      <c r="V99" s="107">
        <v>45575</v>
      </c>
      <c r="W99" s="55"/>
    </row>
    <row r="100" s="5" customFormat="1" ht="132" customHeight="1" spans="1:23">
      <c r="A100" s="53">
        <v>11</v>
      </c>
      <c r="B100" s="46" t="s">
        <v>461</v>
      </c>
      <c r="C100" s="46" t="s">
        <v>31</v>
      </c>
      <c r="D100" s="132" t="s">
        <v>48</v>
      </c>
      <c r="E100" s="46" t="s">
        <v>462</v>
      </c>
      <c r="F100" s="43" t="s">
        <v>463</v>
      </c>
      <c r="G100" s="133">
        <v>200</v>
      </c>
      <c r="H100" s="133">
        <v>160</v>
      </c>
      <c r="I100" s="136"/>
      <c r="J100" s="136" t="s">
        <v>464</v>
      </c>
      <c r="K100" s="136" t="s">
        <v>465</v>
      </c>
      <c r="L100" s="55"/>
      <c r="M100" s="55">
        <v>1</v>
      </c>
      <c r="N100" s="55">
        <v>0.0295</v>
      </c>
      <c r="O100" s="55">
        <v>0.0015</v>
      </c>
      <c r="P100" s="160">
        <v>0.028</v>
      </c>
      <c r="Q100" s="160">
        <v>0.0945</v>
      </c>
      <c r="R100" s="160">
        <v>0.0045</v>
      </c>
      <c r="S100" s="160">
        <v>0.09</v>
      </c>
      <c r="T100" s="55" t="s">
        <v>183</v>
      </c>
      <c r="U100" s="174" t="s">
        <v>82</v>
      </c>
      <c r="V100" s="123">
        <v>45576</v>
      </c>
      <c r="W100" s="55"/>
    </row>
    <row r="101" s="8" customFormat="1" ht="49" customHeight="1" spans="1:23">
      <c r="A101" s="128" t="s">
        <v>466</v>
      </c>
      <c r="B101" s="128"/>
      <c r="C101" s="128"/>
      <c r="D101" s="128"/>
      <c r="E101" s="128"/>
      <c r="F101" s="128"/>
      <c r="G101" s="129">
        <f>G102</f>
        <v>40</v>
      </c>
      <c r="H101" s="129">
        <f>H102</f>
        <v>40</v>
      </c>
      <c r="I101" s="165"/>
      <c r="J101" s="165"/>
      <c r="K101" s="165"/>
      <c r="L101" s="105"/>
      <c r="M101" s="105"/>
      <c r="N101" s="105"/>
      <c r="O101" s="105"/>
      <c r="P101" s="157"/>
      <c r="Q101" s="157"/>
      <c r="R101" s="157"/>
      <c r="S101" s="157"/>
      <c r="T101" s="105"/>
      <c r="U101" s="178"/>
      <c r="V101" s="172"/>
      <c r="W101" s="105"/>
    </row>
    <row r="102" s="7" customFormat="1" ht="365" customHeight="1" spans="1:23">
      <c r="A102" s="46">
        <v>11</v>
      </c>
      <c r="B102" s="46" t="s">
        <v>467</v>
      </c>
      <c r="C102" s="46" t="s">
        <v>146</v>
      </c>
      <c r="D102" s="46" t="s">
        <v>468</v>
      </c>
      <c r="E102" s="46" t="s">
        <v>469</v>
      </c>
      <c r="F102" s="44" t="s">
        <v>470</v>
      </c>
      <c r="G102" s="46">
        <v>40</v>
      </c>
      <c r="H102" s="46">
        <v>40</v>
      </c>
      <c r="I102" s="46" t="s">
        <v>471</v>
      </c>
      <c r="J102" s="44" t="s">
        <v>471</v>
      </c>
      <c r="K102" s="44" t="s">
        <v>472</v>
      </c>
      <c r="L102" s="54"/>
      <c r="M102" s="46">
        <v>76</v>
      </c>
      <c r="N102" s="46">
        <v>1.28</v>
      </c>
      <c r="O102" s="46">
        <v>0.18</v>
      </c>
      <c r="P102" s="46">
        <v>1.1</v>
      </c>
      <c r="Q102" s="46">
        <v>5.35</v>
      </c>
      <c r="R102" s="46">
        <v>0.35</v>
      </c>
      <c r="S102" s="46">
        <v>5</v>
      </c>
      <c r="T102" s="46" t="s">
        <v>473</v>
      </c>
      <c r="U102" s="179" t="s">
        <v>474</v>
      </c>
      <c r="V102" s="122">
        <v>45566</v>
      </c>
      <c r="W102" s="55"/>
    </row>
    <row r="103" s="2" customFormat="1" ht="44" customHeight="1" spans="1:23">
      <c r="A103" s="128" t="s">
        <v>475</v>
      </c>
      <c r="B103" s="128"/>
      <c r="C103" s="128"/>
      <c r="D103" s="128"/>
      <c r="E103" s="128"/>
      <c r="F103" s="128"/>
      <c r="G103" s="144">
        <f>SUM(G104:G108)</f>
        <v>281.56</v>
      </c>
      <c r="H103" s="144">
        <f>SUM(H104:H108)</f>
        <v>281.56</v>
      </c>
      <c r="I103" s="128"/>
      <c r="J103" s="128"/>
      <c r="K103" s="128"/>
      <c r="L103" s="155"/>
      <c r="M103" s="166"/>
      <c r="N103" s="156"/>
      <c r="O103" s="156"/>
      <c r="P103" s="156"/>
      <c r="Q103" s="156"/>
      <c r="R103" s="156"/>
      <c r="S103" s="156"/>
      <c r="T103" s="155"/>
      <c r="U103" s="180"/>
      <c r="V103" s="115"/>
      <c r="W103" s="55"/>
    </row>
    <row r="104" s="3" customFormat="1" ht="143" customHeight="1" spans="1:23">
      <c r="A104" s="53">
        <v>1</v>
      </c>
      <c r="B104" s="55" t="s">
        <v>476</v>
      </c>
      <c r="C104" s="140" t="s">
        <v>31</v>
      </c>
      <c r="D104" s="131" t="s">
        <v>48</v>
      </c>
      <c r="E104" s="55" t="s">
        <v>381</v>
      </c>
      <c r="F104" s="136" t="s">
        <v>477</v>
      </c>
      <c r="G104" s="133">
        <v>128.4</v>
      </c>
      <c r="H104" s="133">
        <f>G104</f>
        <v>128.4</v>
      </c>
      <c r="I104" s="167"/>
      <c r="J104" s="136" t="s">
        <v>478</v>
      </c>
      <c r="K104" s="136" t="s">
        <v>479</v>
      </c>
      <c r="L104" s="134"/>
      <c r="M104" s="55">
        <v>71</v>
      </c>
      <c r="N104" s="160">
        <f>O104+P104</f>
        <v>0.0166</v>
      </c>
      <c r="O104" s="160">
        <v>0.0166</v>
      </c>
      <c r="P104" s="160"/>
      <c r="Q104" s="160">
        <f>R104</f>
        <v>0.033</v>
      </c>
      <c r="R104" s="159">
        <v>0.033</v>
      </c>
      <c r="S104" s="159"/>
      <c r="T104" s="55" t="s">
        <v>480</v>
      </c>
      <c r="U104" s="174" t="s">
        <v>480</v>
      </c>
      <c r="V104" s="123">
        <v>45572</v>
      </c>
      <c r="W104" s="55"/>
    </row>
    <row r="105" s="3" customFormat="1" ht="147" customHeight="1" spans="1:23">
      <c r="A105" s="53">
        <v>2</v>
      </c>
      <c r="B105" s="55" t="s">
        <v>481</v>
      </c>
      <c r="C105" s="140" t="s">
        <v>31</v>
      </c>
      <c r="D105" s="131" t="s">
        <v>48</v>
      </c>
      <c r="E105" s="55" t="s">
        <v>381</v>
      </c>
      <c r="F105" s="139" t="s">
        <v>482</v>
      </c>
      <c r="G105" s="133">
        <v>70</v>
      </c>
      <c r="H105" s="133">
        <f>G105</f>
        <v>70</v>
      </c>
      <c r="I105" s="167"/>
      <c r="J105" s="136" t="s">
        <v>483</v>
      </c>
      <c r="K105" s="136" t="s">
        <v>484</v>
      </c>
      <c r="L105" s="134"/>
      <c r="M105" s="55">
        <v>71</v>
      </c>
      <c r="N105" s="160">
        <f>O105</f>
        <v>0.1</v>
      </c>
      <c r="O105" s="160">
        <v>0.1</v>
      </c>
      <c r="P105" s="160"/>
      <c r="Q105" s="160">
        <f>R105</f>
        <v>0.2</v>
      </c>
      <c r="R105" s="159">
        <v>0.2</v>
      </c>
      <c r="S105" s="159"/>
      <c r="T105" s="55" t="s">
        <v>480</v>
      </c>
      <c r="U105" s="174" t="s">
        <v>480</v>
      </c>
      <c r="V105" s="123">
        <v>45572</v>
      </c>
      <c r="W105" s="55"/>
    </row>
    <row r="106" s="3" customFormat="1" ht="228" customHeight="1" spans="1:23">
      <c r="A106" s="53">
        <v>3</v>
      </c>
      <c r="B106" s="55" t="s">
        <v>485</v>
      </c>
      <c r="C106" s="140" t="s">
        <v>31</v>
      </c>
      <c r="D106" s="131" t="s">
        <v>48</v>
      </c>
      <c r="E106" s="55" t="s">
        <v>486</v>
      </c>
      <c r="F106" s="139" t="s">
        <v>487</v>
      </c>
      <c r="G106" s="133">
        <v>21</v>
      </c>
      <c r="H106" s="133">
        <f>G106</f>
        <v>21</v>
      </c>
      <c r="I106" s="167"/>
      <c r="J106" s="136" t="s">
        <v>488</v>
      </c>
      <c r="K106" s="136" t="s">
        <v>489</v>
      </c>
      <c r="L106" s="134"/>
      <c r="M106" s="55">
        <v>60</v>
      </c>
      <c r="N106" s="160">
        <f>O106</f>
        <v>0.06</v>
      </c>
      <c r="O106" s="160">
        <v>0.06</v>
      </c>
      <c r="P106" s="160"/>
      <c r="Q106" s="160">
        <f>R106</f>
        <v>0.012</v>
      </c>
      <c r="R106" s="159">
        <v>0.012</v>
      </c>
      <c r="S106" s="159"/>
      <c r="T106" s="55" t="s">
        <v>480</v>
      </c>
      <c r="U106" s="174" t="s">
        <v>480</v>
      </c>
      <c r="V106" s="123">
        <v>45572</v>
      </c>
      <c r="W106" s="55"/>
    </row>
    <row r="107" s="3" customFormat="1" ht="247" customHeight="1" spans="1:23">
      <c r="A107" s="53">
        <v>4</v>
      </c>
      <c r="B107" s="55" t="s">
        <v>490</v>
      </c>
      <c r="C107" s="140" t="s">
        <v>31</v>
      </c>
      <c r="D107" s="131" t="s">
        <v>48</v>
      </c>
      <c r="E107" s="55" t="s">
        <v>381</v>
      </c>
      <c r="F107" s="136" t="s">
        <v>491</v>
      </c>
      <c r="G107" s="133">
        <v>60</v>
      </c>
      <c r="H107" s="133">
        <f>G107</f>
        <v>60</v>
      </c>
      <c r="I107" s="167"/>
      <c r="J107" s="136" t="s">
        <v>492</v>
      </c>
      <c r="K107" s="136" t="s">
        <v>493</v>
      </c>
      <c r="L107" s="134"/>
      <c r="M107" s="55">
        <v>71</v>
      </c>
      <c r="N107" s="160">
        <f>O107</f>
        <v>0.04</v>
      </c>
      <c r="O107" s="160">
        <v>0.04</v>
      </c>
      <c r="P107" s="159"/>
      <c r="Q107" s="159">
        <f>R107</f>
        <v>0.04</v>
      </c>
      <c r="R107" s="159">
        <v>0.04</v>
      </c>
      <c r="S107" s="159"/>
      <c r="T107" s="55" t="s">
        <v>38</v>
      </c>
      <c r="U107" s="174" t="s">
        <v>38</v>
      </c>
      <c r="V107" s="123">
        <v>45572</v>
      </c>
      <c r="W107" s="55"/>
    </row>
    <row r="108" s="3" customFormat="1" ht="140" customHeight="1" spans="1:23">
      <c r="A108" s="53">
        <v>5</v>
      </c>
      <c r="B108" s="55" t="s">
        <v>494</v>
      </c>
      <c r="C108" s="140" t="s">
        <v>31</v>
      </c>
      <c r="D108" s="131" t="s">
        <v>48</v>
      </c>
      <c r="E108" s="55" t="s">
        <v>381</v>
      </c>
      <c r="F108" s="136" t="s">
        <v>495</v>
      </c>
      <c r="G108" s="133">
        <v>2.16</v>
      </c>
      <c r="H108" s="133">
        <f>G108</f>
        <v>2.16</v>
      </c>
      <c r="I108" s="167"/>
      <c r="J108" s="139" t="s">
        <v>496</v>
      </c>
      <c r="K108" s="136" t="s">
        <v>497</v>
      </c>
      <c r="L108" s="134"/>
      <c r="M108" s="53">
        <v>3</v>
      </c>
      <c r="N108" s="159">
        <f>O108</f>
        <v>0.0003</v>
      </c>
      <c r="O108" s="159">
        <v>0.0003</v>
      </c>
      <c r="P108" s="159"/>
      <c r="Q108" s="159">
        <f>R108</f>
        <v>0.0009</v>
      </c>
      <c r="R108" s="159">
        <v>0.0009</v>
      </c>
      <c r="S108" s="159"/>
      <c r="T108" s="55" t="s">
        <v>38</v>
      </c>
      <c r="U108" s="174" t="s">
        <v>38</v>
      </c>
      <c r="V108" s="123">
        <v>45572</v>
      </c>
      <c r="W108" s="55"/>
    </row>
    <row r="109" s="2" customFormat="1" ht="46" customHeight="1" spans="1:23">
      <c r="A109" s="128" t="s">
        <v>498</v>
      </c>
      <c r="B109" s="128"/>
      <c r="C109" s="128"/>
      <c r="D109" s="128"/>
      <c r="E109" s="128"/>
      <c r="F109" s="128"/>
      <c r="G109" s="144">
        <f>G110</f>
        <v>112</v>
      </c>
      <c r="H109" s="144">
        <f>H110</f>
        <v>112</v>
      </c>
      <c r="I109" s="128"/>
      <c r="J109" s="128"/>
      <c r="K109" s="128"/>
      <c r="L109" s="155"/>
      <c r="M109" s="166"/>
      <c r="N109" s="156"/>
      <c r="O109" s="156"/>
      <c r="P109" s="156"/>
      <c r="Q109" s="156"/>
      <c r="R109" s="156"/>
      <c r="S109" s="156"/>
      <c r="T109" s="155"/>
      <c r="U109" s="180"/>
      <c r="V109" s="115"/>
      <c r="W109" s="55"/>
    </row>
    <row r="110" s="3" customFormat="1" ht="129" customHeight="1" spans="1:23">
      <c r="A110" s="53">
        <v>1</v>
      </c>
      <c r="B110" s="55" t="s">
        <v>499</v>
      </c>
      <c r="C110" s="134" t="s">
        <v>146</v>
      </c>
      <c r="D110" s="131" t="s">
        <v>48</v>
      </c>
      <c r="E110" s="55" t="s">
        <v>381</v>
      </c>
      <c r="F110" s="139" t="s">
        <v>500</v>
      </c>
      <c r="G110" s="138">
        <v>112</v>
      </c>
      <c r="H110" s="138">
        <v>112</v>
      </c>
      <c r="I110" s="167"/>
      <c r="J110" s="167"/>
      <c r="K110" s="167"/>
      <c r="L110" s="134"/>
      <c r="M110" s="53">
        <v>71</v>
      </c>
      <c r="N110" s="159">
        <f>O110</f>
        <v>0.0285</v>
      </c>
      <c r="O110" s="159">
        <v>0.0285</v>
      </c>
      <c r="P110" s="159"/>
      <c r="Q110" s="159">
        <f>R110</f>
        <v>0.0862</v>
      </c>
      <c r="R110" s="159">
        <v>0.0862</v>
      </c>
      <c r="S110" s="159"/>
      <c r="T110" s="55" t="s">
        <v>447</v>
      </c>
      <c r="U110" s="174" t="s">
        <v>447</v>
      </c>
      <c r="V110" s="123">
        <v>45572</v>
      </c>
      <c r="W110" s="55"/>
    </row>
    <row r="111" s="3" customFormat="1" ht="51" customHeight="1" spans="1:23">
      <c r="A111" s="128" t="s">
        <v>501</v>
      </c>
      <c r="B111" s="128"/>
      <c r="C111" s="128"/>
      <c r="D111" s="128"/>
      <c r="E111" s="128"/>
      <c r="F111" s="128"/>
      <c r="G111" s="145">
        <v>157</v>
      </c>
      <c r="H111" s="145">
        <v>157</v>
      </c>
      <c r="I111" s="167"/>
      <c r="J111" s="167"/>
      <c r="K111" s="167"/>
      <c r="L111" s="134"/>
      <c r="M111" s="53"/>
      <c r="N111" s="159"/>
      <c r="O111" s="159"/>
      <c r="P111" s="159"/>
      <c r="Q111" s="159"/>
      <c r="R111" s="159"/>
      <c r="S111" s="159"/>
      <c r="T111" s="134"/>
      <c r="U111" s="181"/>
      <c r="V111" s="182"/>
      <c r="W111" s="55"/>
    </row>
    <row r="112" s="9" customFormat="1" ht="51" customHeight="1" spans="1:23">
      <c r="A112" s="4"/>
      <c r="F112" s="146"/>
      <c r="G112" s="147"/>
      <c r="H112" s="147"/>
      <c r="I112" s="146"/>
      <c r="J112" s="146"/>
      <c r="K112" s="146"/>
      <c r="M112" s="168"/>
      <c r="N112" s="169"/>
      <c r="O112" s="169"/>
      <c r="P112" s="169"/>
      <c r="Q112" s="169"/>
      <c r="R112" s="169"/>
      <c r="S112" s="169"/>
      <c r="V112" s="183"/>
      <c r="W112" s="184"/>
    </row>
    <row r="113" ht="51" customHeight="1"/>
    <row r="114" ht="51" customHeight="1"/>
    <row r="115" ht="51" customHeight="1"/>
    <row r="116" ht="51" customHeight="1"/>
    <row r="117" ht="51" customHeight="1"/>
    <row r="118" ht="51" customHeight="1"/>
    <row r="119" ht="51" customHeight="1"/>
    <row r="120" ht="51" customHeight="1"/>
    <row r="121" ht="51" customHeight="1"/>
    <row r="122" ht="51" customHeight="1"/>
    <row r="123" ht="51" customHeight="1"/>
  </sheetData>
  <mergeCells count="44">
    <mergeCell ref="A1:W1"/>
    <mergeCell ref="J2:S2"/>
    <mergeCell ref="A7:F7"/>
    <mergeCell ref="A8:F8"/>
    <mergeCell ref="A9:F9"/>
    <mergeCell ref="A25:F25"/>
    <mergeCell ref="A36:F36"/>
    <mergeCell ref="A42:F42"/>
    <mergeCell ref="A51:F51"/>
    <mergeCell ref="A79:F79"/>
    <mergeCell ref="A81:F81"/>
    <mergeCell ref="A83:F83"/>
    <mergeCell ref="A84:F84"/>
    <mergeCell ref="A89:F89"/>
    <mergeCell ref="A101:F101"/>
    <mergeCell ref="A103:F103"/>
    <mergeCell ref="A109:F109"/>
    <mergeCell ref="A111:F111"/>
    <mergeCell ref="A2:A6"/>
    <mergeCell ref="B2:B6"/>
    <mergeCell ref="C2:C6"/>
    <mergeCell ref="D2:D6"/>
    <mergeCell ref="E2:E6"/>
    <mergeCell ref="F2:F6"/>
    <mergeCell ref="G2:G6"/>
    <mergeCell ref="H2:H6"/>
    <mergeCell ref="I2:I6"/>
    <mergeCell ref="J3:J6"/>
    <mergeCell ref="K3:K6"/>
    <mergeCell ref="L5:L6"/>
    <mergeCell ref="M5:M6"/>
    <mergeCell ref="N5:N6"/>
    <mergeCell ref="O5:O6"/>
    <mergeCell ref="P5:P6"/>
    <mergeCell ref="Q5:Q6"/>
    <mergeCell ref="R5:R6"/>
    <mergeCell ref="S5:S6"/>
    <mergeCell ref="T2:T6"/>
    <mergeCell ref="U2:U6"/>
    <mergeCell ref="V2:V6"/>
    <mergeCell ref="W2:W6"/>
    <mergeCell ref="L3:M4"/>
    <mergeCell ref="N3:P4"/>
    <mergeCell ref="Q3:S4"/>
  </mergeCells>
  <printOptions horizontalCentered="1" verticalCentered="1"/>
  <pageMargins left="0.590277777777778" right="0.432638888888889" top="0.751388888888889" bottom="0.751388888888889" header="0.298611111111111" footer="0.298611111111111"/>
  <pageSetup paperSize="8" scale="55" fitToHeight="0" orientation="landscape"/>
  <headerFooter/>
  <ignoredErrors>
    <ignoredError sqref="M88" numberStoredAsText="1"/>
    <ignoredError sqref="G89" formulaRange="1"/>
  </ignoredErrors>
  <drawing r:id="rId1"/>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Administrator</cp:lastModifiedBy>
  <dcterms:created xsi:type="dcterms:W3CDTF">2006-09-16T00:00:00Z</dcterms:created>
  <dcterms:modified xsi:type="dcterms:W3CDTF">2025-01-03T01:12:45Z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80F187E2AFC94F8786116E492203128D_12</vt:lpwstr>
  </property>
  <property fmtid="{D5CDD505-2E9C-101B-9397-08002B2CF9AE}" pid="3" name="KSOProductBuildVer">
    <vt:lpwstr>2052-12.1.0.19770</vt:lpwstr>
  </property>
</Properties>
</file>