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22" r:id="rId1"/>
    <sheet name="目录" sheetId="17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情况表" sheetId="18" r:id="rId13"/>
    <sheet name="国有资本经营预算支出情况表" sheetId="19" r:id="rId14"/>
    <sheet name="政府采购预算表" sheetId="14" r:id="rId15"/>
    <sheet name="部门非税收入征收计划表" sheetId="20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<sst xmlns="http://schemas.openxmlformats.org/spreadsheetml/2006/main" count="467" uniqueCount="335">
  <si>
    <t>单位代码：</t>
  </si>
  <si>
    <t>065001</t>
  </si>
  <si>
    <t>单位名称：</t>
  </si>
  <si>
    <t>临泽县市场监督管理局</t>
  </si>
  <si>
    <t>2026年部门预算公开表</t>
  </si>
  <si>
    <t xml:space="preserve">     </t>
  </si>
  <si>
    <t>部门领导： 王友吉</t>
  </si>
  <si>
    <t xml:space="preserve">  财务负责人： 潘小琴</t>
  </si>
  <si>
    <t>制表人： 杨雪梅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</si>
  <si>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</si>
  <si>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</si>
  <si>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</si>
  <si>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</si>
  <si>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</si>
  <si>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</si>
  <si>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</si>
  <si>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</si>
  <si>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</si>
  <si>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 xml:space="preserve">财务预算口径
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</si>
  <si>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</si>
  <si>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</si>
  <si>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</si>
  <si>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</si>
  <si>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</si>
  <si>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</si>
  <si>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</si>
  <si>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</si>
  <si>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</si>
  <si>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</si>
  <si>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</si>
  <si>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</si>
  <si>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</si>
  <si>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</si>
  <si>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</si>
  <si>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</si>
  <si>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</si>
  <si>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</si>
  <si>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</si>
  <si>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</si>
  <si>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</si>
  <si>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</si>
  <si>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</si>
  <si>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</si>
  <si>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</si>
  <si>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</si>
  <si>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</si>
  <si>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</si>
  <si>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</si>
  <si>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</si>
  <si>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</si>
  <si>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</si>
  <si>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</si>
  <si>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</si>
  <si>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</si>
  <si>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</si>
  <si>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</si>
  <si>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</si>
  <si>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</si>
  <si>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</si>
  <si>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</si>
  <si>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</si>
  <si>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</si>
  <si>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</si>
  <si>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</si>
  <si>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</si>
  <si>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</si>
  <si>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</si>
  <si>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</si>
  <si>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</si>
  <si>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</si>
  <si>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</si>
  <si>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</si>
  <si>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</si>
  <si>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</si>
  <si>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</si>
  <si>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</si>
  <si>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</si>
  <si>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</si>
  <si>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</si>
  <si>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</si>
  <si>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</si>
  <si>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</si>
  <si>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</si>
  <si>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</si>
  <si>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</si>
  <si>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</si>
  <si>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</si>
  <si>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</si>
  <si>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</si>
  <si>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</si>
  <si>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</si>
  <si>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</si>
  <si>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</si>
  <si>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</si>
  <si>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</si>
  <si>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</si>
  <si>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</si>
  <si>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</si>
  <si>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</si>
  <si>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</si>
  <si>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</si>
  <si>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</si>
  <si>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</si>
  <si>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</si>
  <si>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</si>
  <si>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</si>
  <si>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</si>
  <si>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</si>
  <si>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</si>
  <si>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</si>
  <si>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</si>
  <si>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</si>
  <si>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</si>
  <si>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</si>
  <si>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</si>
  <si>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</si>
  <si>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</si>
  <si>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市场监督管理事务</t>
  </si>
  <si>
    <t>行政运行</t>
  </si>
  <si>
    <t>其他市场监督管理事务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</si>
  <si>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</si>
  <si>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</si>
  <si>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</si>
  <si>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</si>
  <si>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</si>
  <si>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</si>
  <si>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</si>
  <si>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</si>
  <si>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</si>
  <si>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</si>
  <si>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</si>
  <si>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</si>
  <si>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</si>
  <si>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</si>
  <si>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</si>
  <si>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</si>
  <si>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</si>
  <si>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</si>
  <si>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</si>
  <si>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</si>
  <si>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</si>
  <si>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</si>
  <si>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</si>
  <si>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</si>
  <si>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</si>
  <si>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</si>
  <si>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</si>
  <si>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</si>
  <si>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</si>
  <si>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</si>
  <si>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</si>
  <si>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</si>
  <si>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</si>
  <si>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</si>
  <si>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</si>
  <si>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</si>
  <si>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</si>
  <si>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</si>
  <si>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</si>
  <si>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</si>
  <si>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</si>
  <si>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</si>
  <si>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</si>
  <si>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</si>
  <si>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</si>
  <si>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</si>
  <si>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</si>
  <si>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</si>
  <si>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</si>
  <si>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</si>
  <si>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</si>
  <si>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</si>
  <si>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</si>
  <si>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</si>
  <si>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附件6</t>
  </si>
  <si>
    <t>科目编码</t>
  </si>
  <si>
    <t>科目名称</t>
  </si>
  <si>
    <t>201</t>
  </si>
  <si>
    <t>20138</t>
  </si>
  <si>
    <t>2013801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</si>
  <si>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</si>
  <si>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</si>
  <si>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</si>
  <si>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</si>
  <si>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</si>
  <si>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</si>
  <si>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</si>
  <si>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</si>
  <si>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</si>
  <si>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</si>
  <si>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</si>
  <si>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</si>
  <si>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</si>
  <si>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</si>
  <si>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</si>
  <si>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</si>
  <si>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</si>
  <si>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</si>
  <si>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</si>
  <si>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>30228</t>
  </si>
  <si>
    <t>工会经费</t>
  </si>
  <si>
    <t>30299</t>
  </si>
  <si>
    <t>其他商品和服务支出</t>
  </si>
  <si>
    <t>30239</t>
  </si>
  <si>
    <t>其他交通费用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</si>
  <si>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</si>
  <si>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</si>
  <si>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</si>
  <si>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</si>
  <si>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</si>
  <si>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</si>
  <si>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</si>
  <si>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</si>
  <si>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</si>
  <si>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</si>
  <si>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</si>
  <si>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</si>
  <si>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</si>
  <si>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</si>
  <si>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30217</t>
  </si>
  <si>
    <t>公务接待费</t>
  </si>
  <si>
    <t>30226</t>
  </si>
  <si>
    <t>劳务费</t>
  </si>
  <si>
    <t>30208</t>
  </si>
  <si>
    <t>取暖费</t>
  </si>
  <si>
    <t>30211</t>
  </si>
  <si>
    <t>差旅费</t>
  </si>
  <si>
    <t>30216</t>
  </si>
  <si>
    <t>培训费</t>
  </si>
  <si>
    <t>30231</t>
  </si>
  <si>
    <t>公务用车运行维护费</t>
  </si>
  <si>
    <t>30202</t>
  </si>
  <si>
    <t>印刷费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</si>
  <si>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</si>
  <si>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</si>
  <si>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</si>
  <si>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</si>
  <si>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</si>
  <si>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</si>
  <si>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</si>
  <si>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</si>
  <si>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</si>
  <si>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</si>
  <si>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</si>
  <si>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</si>
  <si>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</si>
  <si>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</si>
  <si>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</si>
  <si>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</si>
  <si>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</si>
  <si>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</si>
  <si>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</si>
  <si>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</si>
  <si>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</si>
  <si>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310</t>
  </si>
  <si>
    <t>资本性支出</t>
  </si>
  <si>
    <t>31002</t>
  </si>
  <si>
    <t>办公设备购置</t>
  </si>
  <si>
    <t>303</t>
  </si>
  <si>
    <t>对个人和家庭的补助</t>
  </si>
  <si>
    <t>30305</t>
  </si>
  <si>
    <t>生活补助</t>
  </si>
  <si>
    <t>30307</t>
  </si>
  <si>
    <t>医疗费补助</t>
  </si>
  <si>
    <t>附件8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</si>
  <si>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</si>
  <si>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</si>
  <si>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</si>
  <si>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</si>
  <si>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</si>
  <si>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</si>
  <si>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</si>
  <si>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</si>
  <si>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</si>
  <si>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</si>
  <si>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</si>
  <si>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</si>
  <si>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</si>
  <si>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</si>
  <si>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</si>
  <si>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</si>
  <si>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</si>
  <si>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</si>
  <si>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</si>
  <si>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</si>
  <si>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</si>
  <si>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</si>
  <si>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</si>
  <si>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</si>
  <si>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</si>
  <si>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</si>
  <si>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</si>
  <si>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</si>
  <si>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</si>
  <si>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</si>
  <si>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</si>
  <si>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</si>
  <si>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</si>
  <si>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</si>
  <si>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</si>
  <si>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</si>
  <si>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</si>
  <si>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</si>
  <si>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</si>
  <si>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</si>
  <si>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</si>
  <si>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办公经费</t>
  </si>
  <si>
    <t>A05040101</t>
  </si>
  <si>
    <t>复印纸</t>
  </si>
  <si>
    <t>件</t>
  </si>
  <si>
    <t>A02010105</t>
  </si>
  <si>
    <t>台式电脑</t>
  </si>
  <si>
    <t>台</t>
  </si>
  <si>
    <t>C23090199</t>
  </si>
  <si>
    <t>印刷服务</t>
  </si>
  <si>
    <t>批</t>
  </si>
  <si>
    <t>A0501</t>
  </si>
  <si>
    <t>办公家具</t>
  </si>
  <si>
    <t>A02020400</t>
  </si>
  <si>
    <t>一体机</t>
  </si>
  <si>
    <t>C18040102</t>
  </si>
  <si>
    <t>财产保险服务</t>
  </si>
  <si>
    <t>辆</t>
  </si>
  <si>
    <t>C23120301</t>
  </si>
  <si>
    <t>车辆维修保养服务</t>
  </si>
  <si>
    <t>…</t>
  </si>
  <si>
    <t>二、项目支出小计</t>
  </si>
  <si>
    <t>非税收入征收项目</t>
  </si>
  <si>
    <t>非税收入科目</t>
  </si>
  <si>
    <t>征收计划</t>
  </si>
  <si>
    <t xml:space="preserve">当年确认收入
</t>
  </si>
  <si>
    <t>**</t>
  </si>
  <si>
    <t xml:space="preserve">2
</t>
  </si>
  <si>
    <t>市场监管罚没收入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</si>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</sst>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* #,##0.00;* \-#,##0.00;* &quot;&quot;??;@"/>
    <numFmt numFmtId="179" formatCode="0.00_);[Red]\(0.00\)"/>
    <numFmt numFmtId="180" formatCode="0_);[Red]\(0\)"/>
    <numFmt numFmtId="181" formatCode="0.00_ "/>
    <numFmt numFmtId="182" formatCode="0_ "/>
    <numFmt numFmtId="183" formatCode="#0.00"/>
  </numFmts>
  <fonts count="52">
    <font>
      <sz val="11"/>
      <color indexed="8"/>
      <name val="宋体"/>
      <charset val="134"/>
      <scheme val="minor"/>
    </font>
    <font>
      <b/>
      <sz val="17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9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Hiragino Sans GB"/>
      <charset val="0"/>
    </font>
    <font>
      <sz val="10"/>
      <name val="Hiragino Sans GB"/>
      <charset val="0"/>
    </font>
    <font>
      <u/>
      <sz val="10"/>
      <color rgb="FF800080"/>
      <name val="宋体"/>
      <charset val="134"/>
      <scheme val="minor"/>
    </font>
    <font>
      <sz val="20"/>
      <color indexed="8"/>
      <name val="方正小标宋简体"/>
      <charset val="134"/>
    </font>
    <font>
      <sz val="14"/>
      <name val="SimSun"/>
      <charset val="134"/>
    </font>
    <font>
      <b/>
      <sz val="2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4" fillId="3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6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" fillId="0" borderId="0"/>
    <xf numFmtId="0" fontId="51" fillId="0" borderId="0">
      <alignment vertical="center"/>
    </xf>
    <xf numFmtId="0" fontId="51" fillId="0" borderId="0">
      <alignment vertical="center"/>
    </xf>
  </cellStyleXfs>
  <cellXfs count="21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2" fillId="0" borderId="0" xfId="49"/>
    <xf numFmtId="0" fontId="2" fillId="0" borderId="0" xfId="49" applyAlignment="1"/>
    <xf numFmtId="0" fontId="4" fillId="0" borderId="0" xfId="49" applyFont="1"/>
    <xf numFmtId="0" fontId="5" fillId="0" borderId="0" xfId="6" applyFont="1">
      <alignment vertical="center"/>
    </xf>
    <xf numFmtId="0" fontId="6" fillId="0" borderId="0" xfId="49" applyNumberFormat="1" applyFont="1" applyFill="1" applyAlignment="1" applyProtection="1">
      <alignment horizontal="center" vertical="center"/>
    </xf>
    <xf numFmtId="0" fontId="2" fillId="0" borderId="0" xfId="49" applyFill="1"/>
    <xf numFmtId="0" fontId="7" fillId="0" borderId="0" xfId="49" applyNumberFormat="1" applyFont="1" applyFill="1" applyAlignment="1" applyProtection="1">
      <alignment wrapText="1"/>
    </xf>
    <xf numFmtId="0" fontId="7" fillId="0" borderId="0" xfId="49" applyNumberFormat="1" applyFont="1" applyFill="1" applyAlignment="1">
      <alignment wrapText="1"/>
    </xf>
    <xf numFmtId="176" fontId="7" fillId="0" borderId="0" xfId="49" applyNumberFormat="1" applyFont="1" applyFill="1" applyAlignment="1">
      <alignment horizontal="center" wrapText="1"/>
    </xf>
    <xf numFmtId="0" fontId="2" fillId="0" borderId="0" xfId="49" applyFill="1" applyAlignment="1"/>
    <xf numFmtId="176" fontId="7" fillId="0" borderId="0" xfId="49" applyNumberFormat="1" applyFont="1" applyFill="1" applyAlignment="1">
      <alignment horizontal="centerContinuous" wrapText="1"/>
    </xf>
    <xf numFmtId="0" fontId="8" fillId="0" borderId="7" xfId="49" applyFont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Continuous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177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176" fontId="8" fillId="0" borderId="8" xfId="49" applyNumberFormat="1" applyFont="1" applyFill="1" applyBorder="1" applyAlignment="1" applyProtection="1">
      <alignment horizontal="center" vertical="center" wrapText="1"/>
    </xf>
    <xf numFmtId="176" fontId="8" fillId="0" borderId="9" xfId="49" applyNumberFormat="1" applyFont="1" applyFill="1" applyBorder="1" applyAlignment="1" applyProtection="1">
      <alignment horizontal="center" vertical="center" wrapText="1"/>
    </xf>
    <xf numFmtId="176" fontId="8" fillId="0" borderId="6" xfId="49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/>
    <xf numFmtId="0" fontId="8" fillId="0" borderId="10" xfId="49" applyFont="1" applyBorder="1" applyAlignment="1">
      <alignment horizontal="center" vertical="center"/>
    </xf>
    <xf numFmtId="0" fontId="8" fillId="0" borderId="10" xfId="49" applyNumberFormat="1" applyFont="1" applyFill="1" applyBorder="1" applyAlignment="1" applyProtection="1">
      <alignment horizontal="center" vertical="center" wrapText="1"/>
    </xf>
    <xf numFmtId="176" fontId="8" fillId="0" borderId="11" xfId="49" applyNumberFormat="1" applyFont="1" applyFill="1" applyBorder="1" applyAlignment="1" applyProtection="1">
      <alignment horizontal="center" vertical="center" wrapText="1"/>
    </xf>
    <xf numFmtId="176" fontId="8" fillId="0" borderId="11" xfId="49" applyNumberFormat="1" applyFont="1" applyFill="1" applyBorder="1" applyAlignment="1" applyProtection="1">
      <alignment horizontal="centerContinuous" vertical="center"/>
    </xf>
    <xf numFmtId="176" fontId="8" fillId="0" borderId="12" xfId="49" applyNumberFormat="1" applyFont="1" applyFill="1" applyBorder="1" applyAlignment="1" applyProtection="1">
      <alignment horizontal="centerContinuous" vertical="center"/>
    </xf>
    <xf numFmtId="0" fontId="8" fillId="0" borderId="11" xfId="49" applyNumberFormat="1" applyFont="1" applyFill="1" applyBorder="1" applyAlignment="1" applyProtection="1">
      <alignment horizontal="center" vertical="center" wrapText="1"/>
    </xf>
    <xf numFmtId="176" fontId="8" fillId="0" borderId="13" xfId="49" applyNumberFormat="1" applyFont="1" applyFill="1" applyBorder="1" applyAlignment="1" applyProtection="1">
      <alignment horizontal="center" vertical="center" wrapText="1"/>
    </xf>
    <xf numFmtId="0" fontId="4" fillId="0" borderId="14" xfId="49" applyFont="1" applyFill="1" applyBorder="1" applyAlignment="1"/>
    <xf numFmtId="0" fontId="4" fillId="0" borderId="0" xfId="49" applyFont="1" applyFill="1" applyAlignment="1"/>
    <xf numFmtId="0" fontId="8" fillId="0" borderId="13" xfId="49" applyFont="1" applyBorder="1" applyAlignment="1">
      <alignment horizontal="center" vertical="center"/>
    </xf>
    <xf numFmtId="0" fontId="8" fillId="0" borderId="13" xfId="49" applyNumberFormat="1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  <xf numFmtId="49" fontId="8" fillId="0" borderId="8" xfId="49" applyNumberFormat="1" applyFont="1" applyFill="1" applyBorder="1" applyAlignment="1">
      <alignment horizontal="center" vertical="center" wrapText="1"/>
    </xf>
    <xf numFmtId="49" fontId="8" fillId="0" borderId="6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vertical="center" wrapText="1"/>
    </xf>
    <xf numFmtId="0" fontId="8" fillId="0" borderId="1" xfId="49" applyFont="1" applyFill="1" applyBorder="1" applyAlignment="1">
      <alignment vertical="center" wrapText="1"/>
    </xf>
    <xf numFmtId="0" fontId="8" fillId="0" borderId="1" xfId="49" applyNumberFormat="1" applyFont="1" applyFill="1" applyBorder="1" applyAlignment="1">
      <alignment vertical="center" wrapText="1"/>
    </xf>
    <xf numFmtId="177" fontId="8" fillId="0" borderId="1" xfId="49" applyNumberFormat="1" applyFont="1" applyFill="1" applyBorder="1" applyAlignment="1">
      <alignment vertical="center" wrapText="1"/>
    </xf>
    <xf numFmtId="178" fontId="8" fillId="0" borderId="1" xfId="49" applyNumberFormat="1" applyFont="1" applyFill="1" applyBorder="1" applyAlignment="1">
      <alignment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180" fontId="8" fillId="0" borderId="1" xfId="49" applyNumberFormat="1" applyFont="1" applyFill="1" applyBorder="1" applyAlignment="1">
      <alignment horizontal="center" vertical="center" wrapText="1"/>
    </xf>
    <xf numFmtId="49" fontId="8" fillId="0" borderId="6" xfId="49" applyNumberFormat="1" applyFont="1" applyFill="1" applyBorder="1" applyAlignment="1">
      <alignment vertical="center" wrapText="1"/>
    </xf>
    <xf numFmtId="0" fontId="8" fillId="0" borderId="8" xfId="49" applyFont="1" applyFill="1" applyBorder="1" applyAlignment="1">
      <alignment vertical="center" wrapText="1"/>
    </xf>
    <xf numFmtId="0" fontId="8" fillId="0" borderId="1" xfId="49" applyFont="1" applyBorder="1"/>
    <xf numFmtId="0" fontId="7" fillId="0" borderId="1" xfId="49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80" fontId="7" fillId="0" borderId="1" xfId="49" applyNumberFormat="1" applyFont="1" applyFill="1" applyBorder="1" applyAlignment="1">
      <alignment horizontal="center" vertical="center" wrapText="1"/>
    </xf>
    <xf numFmtId="181" fontId="7" fillId="0" borderId="1" xfId="49" applyNumberFormat="1" applyFont="1" applyFill="1" applyBorder="1" applyAlignment="1">
      <alignment horizontal="center" vertical="center" wrapText="1"/>
    </xf>
    <xf numFmtId="180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vertical="center" wrapText="1"/>
    </xf>
    <xf numFmtId="0" fontId="7" fillId="0" borderId="1" xfId="49" applyFont="1" applyFill="1" applyBorder="1"/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82" fontId="7" fillId="0" borderId="1" xfId="49" applyNumberFormat="1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49" fontId="7" fillId="0" borderId="6" xfId="49" applyNumberFormat="1" applyFont="1" applyFill="1" applyBorder="1" applyAlignment="1">
      <alignment horizontal="center" vertical="center" wrapText="1"/>
    </xf>
    <xf numFmtId="182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vertical="center" wrapText="1"/>
    </xf>
    <xf numFmtId="0" fontId="7" fillId="0" borderId="1" xfId="49" applyNumberFormat="1" applyFont="1" applyFill="1" applyBorder="1" applyAlignment="1">
      <alignment vertical="center" wrapText="1"/>
    </xf>
    <xf numFmtId="0" fontId="7" fillId="0" borderId="8" xfId="49" applyFont="1" applyFill="1" applyBorder="1" applyAlignment="1">
      <alignment vertical="center" wrapText="1"/>
    </xf>
    <xf numFmtId="0" fontId="7" fillId="0" borderId="1" xfId="49" applyFont="1" applyBorder="1"/>
    <xf numFmtId="177" fontId="7" fillId="0" borderId="1" xfId="49" applyNumberFormat="1" applyFont="1" applyFill="1" applyBorder="1" applyAlignment="1">
      <alignment vertical="center" wrapText="1"/>
    </xf>
    <xf numFmtId="178" fontId="7" fillId="0" borderId="1" xfId="49" applyNumberFormat="1" applyFont="1" applyFill="1" applyBorder="1" applyAlignment="1">
      <alignment vertical="center" wrapText="1"/>
    </xf>
    <xf numFmtId="182" fontId="7" fillId="0" borderId="1" xfId="49" applyNumberFormat="1" applyFont="1" applyFill="1" applyBorder="1" applyAlignment="1">
      <alignment horizontal="center"/>
    </xf>
    <xf numFmtId="0" fontId="10" fillId="0" borderId="0" xfId="6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81" fontId="18" fillId="0" borderId="1" xfId="0" applyNumberFormat="1" applyFont="1" applyBorder="1">
      <alignment vertical="center"/>
    </xf>
    <xf numFmtId="0" fontId="13" fillId="0" borderId="2" xfId="0" applyFont="1" applyBorder="1" applyAlignment="1">
      <alignment horizontal="right" vertical="center" wrapText="1"/>
    </xf>
    <xf numFmtId="181" fontId="13" fillId="0" borderId="1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vertical="center" wrapText="1"/>
    </xf>
    <xf numFmtId="4" fontId="22" fillId="0" borderId="15" xfId="0" applyNumberFormat="1" applyFont="1" applyFill="1" applyBorder="1" applyAlignment="1">
      <alignment vertical="center" wrapText="1"/>
    </xf>
    <xf numFmtId="4" fontId="22" fillId="0" borderId="3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4" fontId="22" fillId="2" borderId="15" xfId="0" applyNumberFormat="1" applyFont="1" applyFill="1" applyBorder="1" applyAlignment="1">
      <alignment horizontal="right" vertical="center" wrapText="1"/>
    </xf>
    <xf numFmtId="4" fontId="22" fillId="0" borderId="15" xfId="0" applyNumberFormat="1" applyFont="1" applyFill="1" applyBorder="1" applyAlignment="1">
      <alignment horizontal="right" vertical="center" wrapText="1"/>
    </xf>
    <xf numFmtId="4" fontId="22" fillId="0" borderId="3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4" fontId="23" fillId="2" borderId="15" xfId="0" applyNumberFormat="1" applyFont="1" applyFill="1" applyBorder="1" applyAlignment="1">
      <alignment horizontal="right" vertical="center" wrapText="1"/>
    </xf>
    <xf numFmtId="4" fontId="23" fillId="0" borderId="15" xfId="0" applyNumberFormat="1" applyFont="1" applyFill="1" applyBorder="1" applyAlignment="1">
      <alignment horizontal="right" vertical="center" wrapText="1"/>
    </xf>
    <xf numFmtId="4" fontId="23" fillId="0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181" fontId="0" fillId="0" borderId="1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4" fontId="21" fillId="2" borderId="15" xfId="0" applyNumberFormat="1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vertical="center" wrapText="1"/>
    </xf>
    <xf numFmtId="4" fontId="21" fillId="0" borderId="15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81" fontId="0" fillId="0" borderId="8" xfId="0" applyNumberFormat="1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181" fontId="24" fillId="0" borderId="1" xfId="0" applyNumberFormat="1" applyFont="1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81" fontId="25" fillId="0" borderId="1" xfId="0" applyNumberFormat="1" applyFont="1" applyBorder="1">
      <alignment vertical="center"/>
    </xf>
    <xf numFmtId="4" fontId="13" fillId="0" borderId="1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181" fontId="13" fillId="0" borderId="1" xfId="0" applyNumberFormat="1" applyFont="1" applyBorder="1" applyAlignment="1">
      <alignment vertical="center" wrapText="1"/>
    </xf>
    <xf numFmtId="183" fontId="2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83" fontId="2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181" fontId="9" fillId="0" borderId="1" xfId="0" applyNumberFormat="1" applyFont="1" applyBorder="1" applyAlignment="1">
      <alignment vertical="center" wrapText="1"/>
    </xf>
    <xf numFmtId="18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181" fontId="13" fillId="0" borderId="1" xfId="0" applyNumberFormat="1" applyFont="1" applyBorder="1" applyAlignment="1">
      <alignment horizontal="right" vertical="center" wrapText="1"/>
    </xf>
    <xf numFmtId="0" fontId="28" fillId="0" borderId="0" xfId="6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81" fontId="21" fillId="0" borderId="1" xfId="0" applyNumberFormat="1" applyFont="1" applyBorder="1" applyAlignment="1">
      <alignment vertical="center" wrapText="1"/>
    </xf>
    <xf numFmtId="181" fontId="11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6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6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部门预算输出表_按单位（优化）" xfId="49"/>
    <cellStyle name="常规 2" xfId="50"/>
    <cellStyle name="常规 2 3" xfId="51"/>
  </cellStyles>
  <tableStyles count="0" defaultTableStyle="TableStyleMedium2" defaultPivotStyle="PivotStyleLight16"/>
  <colors>
    <mruColors>
      <color rgb="00FF0000"/>
      <color rgb="00800080"/>
      <color rgb="0000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22" sqref="G21:G22"/>
    </sheetView>
  </sheetViews>
  <sheetFormatPr defaultColWidth="10" defaultRowHeight="13.5"/>
  <cols>
    <col min="1" max="1" width="2.54166666666667" style="200" customWidth="1"/>
    <col min="2" max="2" width="14.875" style="200" customWidth="1"/>
    <col min="3" max="4" width="9.76666666666667" style="200" customWidth="1"/>
    <col min="5" max="5" width="11.5083333333333" style="200" customWidth="1"/>
    <col min="6" max="6" width="9.76666666666667" style="200" customWidth="1"/>
    <col min="7" max="7" width="17.375" style="200" customWidth="1"/>
    <col min="8" max="11" width="9.76666666666667" style="200" customWidth="1"/>
    <col min="12" max="16384" width="10" style="200"/>
  </cols>
  <sheetData>
    <row r="1" s="200" customFormat="1" spans="1:11">
      <c r="A1" s="201"/>
    </row>
    <row r="2" s="200" customFormat="1" ht="14.3" customHeight="1" spans="1:1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="200" customFormat="1" ht="14.3" customHeight="1" spans="1:1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="200" customFormat="1" ht="22.75" customHeight="1" spans="1:11">
      <c r="A4" s="203"/>
      <c r="B4" s="204" t="s">
        <v>0</v>
      </c>
      <c r="C4" s="211" t="s">
        <v>1</v>
      </c>
      <c r="D4" s="205"/>
      <c r="E4" s="204"/>
      <c r="F4" s="204"/>
      <c r="G4" s="204"/>
      <c r="H4" s="204"/>
      <c r="I4" s="204"/>
      <c r="J4" s="204"/>
      <c r="K4" s="204"/>
    </row>
    <row r="5" s="200" customFormat="1" ht="22.75" customHeight="1" spans="1:11">
      <c r="A5" s="203"/>
      <c r="B5" s="204" t="s">
        <v>2</v>
      </c>
      <c r="C5" s="204" t="s">
        <v>3</v>
      </c>
      <c r="D5" s="204"/>
      <c r="E5" s="204"/>
      <c r="F5" s="204"/>
      <c r="G5" s="204"/>
      <c r="H5" s="204"/>
      <c r="I5" s="204"/>
      <c r="J5" s="204"/>
      <c r="K5" s="204"/>
    </row>
    <row r="6" s="200" customFormat="1" ht="14.3" customHeight="1" spans="1:11">
      <c r="A6" s="202"/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="200" customFormat="1" ht="64" customHeight="1" spans="1:11">
      <c r="A7" s="202"/>
      <c r="B7" s="206" t="s">
        <v>4</v>
      </c>
      <c r="C7" s="207"/>
      <c r="D7" s="207"/>
      <c r="E7" s="207"/>
      <c r="F7" s="207"/>
      <c r="G7" s="207"/>
      <c r="H7" s="207"/>
      <c r="I7" s="207"/>
      <c r="J7" s="207"/>
      <c r="K7" s="207"/>
    </row>
    <row r="8" s="200" customFormat="1" ht="22.75" customHeight="1" spans="1:11">
      <c r="A8" s="203"/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="200" customFormat="1" ht="22.75" customHeight="1" spans="1:11">
      <c r="A9" s="203"/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="200" customFormat="1" ht="22.75" customHeight="1" spans="1:11">
      <c r="A10" s="203"/>
      <c r="B10" s="204"/>
      <c r="C10" s="204"/>
      <c r="D10" s="204"/>
      <c r="E10" s="208"/>
      <c r="F10" s="208"/>
      <c r="G10" s="208"/>
      <c r="H10" s="208"/>
      <c r="I10" s="204"/>
      <c r="J10" s="204"/>
      <c r="K10" s="204"/>
    </row>
    <row r="11" s="200" customFormat="1" ht="22.75" customHeight="1" spans="1:11">
      <c r="A11" s="203"/>
      <c r="B11" s="204" t="s">
        <v>5</v>
      </c>
      <c r="C11" s="204"/>
      <c r="D11" s="209"/>
      <c r="I11" s="204"/>
      <c r="J11" s="204"/>
      <c r="K11" s="204"/>
    </row>
    <row r="12" s="200" customFormat="1" ht="22.75" customHeight="1" spans="1:11">
      <c r="A12" s="203"/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="200" customFormat="1" ht="22.75" customHeight="1" spans="1:11">
      <c r="A13" s="203"/>
      <c r="B13" s="210" t="s">
        <v>6</v>
      </c>
      <c r="C13" s="210"/>
      <c r="D13" s="204"/>
      <c r="E13" s="208" t="s">
        <v>7</v>
      </c>
      <c r="F13" s="208"/>
      <c r="G13" s="208"/>
      <c r="H13" s="208" t="s">
        <v>8</v>
      </c>
      <c r="I13" s="208"/>
      <c r="J13" s="208"/>
      <c r="K13" s="204"/>
    </row>
    <row r="14" s="200" customFormat="1" ht="14.3" customHeight="1" spans="1:11">
      <c r="A14" s="202"/>
      <c r="B14" s="202"/>
      <c r="C14" s="202" t="s">
        <v>9</v>
      </c>
      <c r="D14" s="202"/>
      <c r="E14" s="202"/>
      <c r="F14" s="202"/>
      <c r="G14" s="202"/>
      <c r="H14" s="202"/>
      <c r="I14" s="202"/>
      <c r="J14" s="202"/>
      <c r="K14" s="202"/>
    </row>
    <row r="15" s="200" customFormat="1" ht="14.3" customHeight="1" spans="1:1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="200" customFormat="1" ht="14.3" customHeight="1" spans="1:1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Zeros="0" workbookViewId="0">
      <selection activeCell="M4" sqref="M4"/>
    </sheetView>
  </sheetViews>
  <sheetFormatPr defaultColWidth="10" defaultRowHeight="13.5" outlineLevelCol="7"/>
  <cols>
    <col min="1" max="1" width="27.1916666666667" customWidth="1"/>
    <col min="2" max="4" width="11.75" customWidth="1"/>
    <col min="5" max="5" width="13.75" customWidth="1"/>
    <col min="6" max="6" width="14.375" customWidth="1"/>
    <col min="7" max="7" width="11.75" customWidth="1"/>
    <col min="8" max="8" width="16.625" customWidth="1"/>
  </cols>
  <sheetData>
    <row r="1" spans="1:8">
      <c r="A1" s="18" t="s">
        <v>264</v>
      </c>
    </row>
    <row r="2" ht="14.3" customHeight="1" spans="1:8">
      <c r="A2" s="85"/>
      <c r="B2" s="85"/>
      <c r="C2" s="85"/>
      <c r="D2" s="85"/>
      <c r="E2" s="85"/>
      <c r="F2" s="85"/>
      <c r="G2" s="85"/>
      <c r="H2" s="85"/>
    </row>
    <row r="3" ht="39.85" customHeight="1" spans="1:8">
      <c r="A3" s="109" t="s">
        <v>34</v>
      </c>
      <c r="B3" s="109"/>
      <c r="C3" s="109"/>
      <c r="D3" s="109"/>
      <c r="E3" s="109"/>
      <c r="F3" s="109"/>
      <c r="G3" s="109"/>
      <c r="H3" s="109"/>
    </row>
    <row r="4" ht="22.75" customHeight="1" spans="1:8">
      <c r="A4" s="85"/>
      <c r="B4" s="85"/>
      <c r="C4" s="85"/>
      <c r="D4" s="85"/>
      <c r="E4" s="85"/>
      <c r="F4" s="85"/>
      <c r="G4" s="85"/>
      <c r="H4" s="87" t="s">
        <v>49</v>
      </c>
    </row>
    <row r="5" ht="22.75" customHeight="1" spans="1:8">
      <c r="A5" s="88" t="s">
        <v>170</v>
      </c>
      <c r="B5" s="88" t="s">
        <v>265</v>
      </c>
      <c r="C5" s="88"/>
      <c r="D5" s="88"/>
      <c r="E5" s="88"/>
      <c r="F5" s="88"/>
      <c r="G5" s="88" t="s">
        <v>266</v>
      </c>
      <c r="H5" s="88" t="s">
        <v>228</v>
      </c>
    </row>
    <row r="6" ht="22.75" customHeight="1" spans="1:8">
      <c r="A6" s="88"/>
      <c r="B6" s="88" t="s">
        <v>115</v>
      </c>
      <c r="C6" s="88" t="s">
        <v>267</v>
      </c>
      <c r="D6" s="88" t="s">
        <v>220</v>
      </c>
      <c r="E6" s="88" t="s">
        <v>268</v>
      </c>
      <c r="F6" s="88"/>
      <c r="G6" s="88"/>
      <c r="H6" s="88"/>
    </row>
    <row r="7" ht="32" customHeight="1" spans="1:8">
      <c r="A7" s="88"/>
      <c r="B7" s="101"/>
      <c r="C7" s="101"/>
      <c r="D7" s="101"/>
      <c r="E7" s="88" t="s">
        <v>269</v>
      </c>
      <c r="F7" s="88" t="s">
        <v>270</v>
      </c>
      <c r="G7" s="88"/>
      <c r="H7" s="88"/>
    </row>
    <row r="8" ht="34" customHeight="1" spans="1:8">
      <c r="A8" s="110" t="s">
        <v>115</v>
      </c>
      <c r="B8" s="111">
        <v>3.175</v>
      </c>
      <c r="C8" s="111"/>
      <c r="D8" s="111">
        <v>2.375</v>
      </c>
      <c r="E8" s="112"/>
      <c r="F8" s="113">
        <v>0.8</v>
      </c>
      <c r="G8" s="113"/>
      <c r="H8" s="113">
        <v>0.4</v>
      </c>
    </row>
    <row r="9" ht="34" customHeight="1" spans="1:8">
      <c r="A9" s="110" t="s">
        <v>3</v>
      </c>
      <c r="B9" s="111">
        <v>3.175</v>
      </c>
      <c r="C9" s="111"/>
      <c r="D9" s="111">
        <v>2.375</v>
      </c>
      <c r="E9" s="112"/>
      <c r="F9" s="113">
        <v>0.8</v>
      </c>
      <c r="G9" s="113"/>
      <c r="H9" s="113">
        <v>0.4</v>
      </c>
    </row>
    <row r="10" spans="1:8">
      <c r="A10" s="92" t="s">
        <v>99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hyperlinks>
    <hyperlink ref="A1" location="'Sheet3'!A1" display="附件8"/>
  </hyperlinks>
  <printOptions horizontalCentered="1"/>
  <pageMargins left="0.751388888888889" right="0.751388888888889" top="0.66875" bottom="0.267361111111111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Zeros="0" workbookViewId="0">
      <selection activeCell="D21" sqref="D21"/>
    </sheetView>
  </sheetViews>
  <sheetFormatPr defaultColWidth="10" defaultRowHeight="13.5"/>
  <cols>
    <col min="1" max="1" width="9.875" customWidth="1"/>
    <col min="2" max="3" width="27.5" customWidth="1"/>
    <col min="4" max="4" width="24.25" customWidth="1"/>
    <col min="5" max="5" width="25.125" customWidth="1"/>
    <col min="6" max="10" width="9.76666666666667" customWidth="1"/>
  </cols>
  <sheetData>
    <row r="1" spans="1:10">
      <c r="A1" s="18" t="s">
        <v>271</v>
      </c>
    </row>
    <row r="2" ht="13" customHeight="1" spans="1:10">
      <c r="A2" s="85"/>
      <c r="B2" s="85"/>
      <c r="C2" s="85"/>
      <c r="D2" s="85"/>
      <c r="E2" s="85"/>
      <c r="F2" s="85"/>
      <c r="G2" s="85"/>
      <c r="H2" s="85"/>
      <c r="I2" s="85"/>
      <c r="J2" s="85"/>
    </row>
    <row r="3" ht="39.85" customHeight="1" spans="1:10">
      <c r="A3" s="86" t="s">
        <v>272</v>
      </c>
      <c r="B3" s="86"/>
      <c r="C3" s="86"/>
      <c r="D3" s="86"/>
      <c r="E3" s="86"/>
      <c r="F3" s="85"/>
      <c r="G3" s="85"/>
      <c r="H3" s="85"/>
      <c r="I3" s="85"/>
      <c r="J3" s="85"/>
    </row>
    <row r="4" ht="22.75" customHeight="1" spans="1:10">
      <c r="A4" s="100"/>
      <c r="B4" s="100"/>
      <c r="C4" s="100"/>
      <c r="D4" s="100"/>
      <c r="E4" s="100" t="s">
        <v>49</v>
      </c>
      <c r="F4" s="85"/>
      <c r="G4" s="85"/>
      <c r="H4" s="85"/>
      <c r="I4" s="85"/>
      <c r="J4" s="85"/>
    </row>
    <row r="5" ht="22.75" customHeight="1" spans="1:10">
      <c r="A5" s="88" t="s">
        <v>273</v>
      </c>
      <c r="B5" s="88" t="s">
        <v>52</v>
      </c>
      <c r="C5" s="101" t="s">
        <v>115</v>
      </c>
      <c r="D5" s="101" t="s">
        <v>112</v>
      </c>
      <c r="E5" s="101" t="s">
        <v>113</v>
      </c>
      <c r="F5" s="85"/>
      <c r="G5" s="85"/>
      <c r="H5" s="85"/>
      <c r="I5" s="85"/>
      <c r="J5" s="85"/>
    </row>
    <row r="6" ht="22.75" customHeight="1" spans="1:10">
      <c r="A6" s="89">
        <v>1</v>
      </c>
      <c r="B6" s="102" t="s">
        <v>115</v>
      </c>
      <c r="C6" s="103">
        <f>D6+E6</f>
        <v>113.5408</v>
      </c>
      <c r="D6" s="103">
        <v>113.5408</v>
      </c>
      <c r="E6" s="103"/>
      <c r="F6" s="100"/>
      <c r="G6" s="100"/>
      <c r="H6" s="100"/>
      <c r="I6" s="100"/>
      <c r="J6" s="100"/>
    </row>
    <row r="7" ht="22.75" customHeight="1" spans="1:10">
      <c r="A7" s="88">
        <v>2</v>
      </c>
      <c r="B7" s="104" t="s">
        <v>202</v>
      </c>
      <c r="C7" s="103">
        <v>16.6158</v>
      </c>
      <c r="D7" s="105">
        <v>16.6158</v>
      </c>
      <c r="E7" s="105"/>
      <c r="F7" s="100"/>
      <c r="G7" s="100"/>
      <c r="H7" s="100"/>
      <c r="I7" s="100"/>
      <c r="J7" s="100"/>
    </row>
    <row r="8" ht="22.75" customHeight="1" spans="1:10">
      <c r="A8" s="88">
        <v>3</v>
      </c>
      <c r="B8" s="104" t="s">
        <v>206</v>
      </c>
      <c r="C8" s="103">
        <f>D8+E8</f>
        <v>29.325</v>
      </c>
      <c r="D8" s="105">
        <v>29.325</v>
      </c>
      <c r="E8" s="105"/>
      <c r="F8" s="100"/>
      <c r="G8" s="100"/>
      <c r="H8" s="100"/>
      <c r="I8" s="100"/>
      <c r="J8" s="100"/>
    </row>
    <row r="9" ht="22.75" customHeight="1" spans="1:10">
      <c r="A9" s="88">
        <v>4</v>
      </c>
      <c r="B9" s="104" t="s">
        <v>208</v>
      </c>
      <c r="C9" s="103">
        <v>0.4</v>
      </c>
      <c r="D9" s="105">
        <v>0.4</v>
      </c>
      <c r="E9" s="106"/>
      <c r="F9" s="100"/>
      <c r="G9" s="100"/>
      <c r="H9" s="100"/>
      <c r="I9" s="100"/>
      <c r="J9" s="100"/>
    </row>
    <row r="10" ht="22.75" customHeight="1" spans="1:10">
      <c r="A10" s="88">
        <v>5</v>
      </c>
      <c r="B10" s="104" t="s">
        <v>210</v>
      </c>
      <c r="C10" s="103">
        <v>6</v>
      </c>
      <c r="D10" s="105">
        <v>6</v>
      </c>
      <c r="E10" s="106"/>
      <c r="F10" s="100"/>
      <c r="G10" s="100"/>
      <c r="H10" s="107"/>
      <c r="I10" s="100"/>
      <c r="J10" s="100"/>
    </row>
    <row r="11" ht="22.75" customHeight="1" spans="1:10">
      <c r="A11" s="88">
        <v>6</v>
      </c>
      <c r="B11" s="104" t="s">
        <v>212</v>
      </c>
      <c r="C11" s="103">
        <v>9</v>
      </c>
      <c r="D11" s="105">
        <v>9</v>
      </c>
      <c r="E11" s="106"/>
      <c r="F11" s="100"/>
      <c r="G11" s="100"/>
      <c r="H11" s="100"/>
      <c r="I11" s="100"/>
      <c r="J11" s="100"/>
    </row>
    <row r="12" ht="22.75" customHeight="1" spans="1:10">
      <c r="A12" s="88">
        <v>7</v>
      </c>
      <c r="B12" s="104" t="s">
        <v>214</v>
      </c>
      <c r="C12" s="103">
        <v>12.4</v>
      </c>
      <c r="D12" s="105">
        <v>12.4</v>
      </c>
      <c r="E12" s="106"/>
      <c r="F12" s="100"/>
      <c r="G12" s="100"/>
      <c r="H12" s="100"/>
      <c r="I12" s="100"/>
      <c r="J12" s="100"/>
    </row>
    <row r="13" ht="22.75" customHeight="1" spans="1:10">
      <c r="A13" s="88">
        <v>8</v>
      </c>
      <c r="B13" s="104" t="s">
        <v>216</v>
      </c>
      <c r="C13" s="103">
        <v>15</v>
      </c>
      <c r="D13" s="105">
        <v>15</v>
      </c>
      <c r="E13" s="106"/>
      <c r="F13" s="100"/>
      <c r="G13" s="100"/>
      <c r="H13" s="100"/>
      <c r="I13" s="100"/>
      <c r="J13" s="100"/>
    </row>
    <row r="14" ht="22.75" customHeight="1" spans="1:10">
      <c r="A14" s="88">
        <v>9</v>
      </c>
      <c r="B14" s="104" t="s">
        <v>224</v>
      </c>
      <c r="C14" s="103">
        <v>8</v>
      </c>
      <c r="D14" s="105">
        <v>8</v>
      </c>
      <c r="E14" s="105"/>
      <c r="F14" s="100"/>
      <c r="G14" s="100"/>
      <c r="H14" s="100"/>
      <c r="I14" s="100"/>
      <c r="J14" s="100"/>
    </row>
    <row r="15" ht="22.75" customHeight="1" spans="1:10">
      <c r="A15" s="88">
        <v>10</v>
      </c>
      <c r="B15" s="104" t="s">
        <v>226</v>
      </c>
      <c r="C15" s="103">
        <v>4</v>
      </c>
      <c r="D15" s="105">
        <v>4</v>
      </c>
      <c r="E15" s="106"/>
      <c r="F15" s="100"/>
      <c r="G15" s="100"/>
      <c r="H15" s="100"/>
      <c r="I15" s="100"/>
      <c r="J15" s="100"/>
    </row>
    <row r="16" ht="22.75" customHeight="1" spans="1:10">
      <c r="A16" s="88">
        <v>11</v>
      </c>
      <c r="B16" s="104" t="s">
        <v>230</v>
      </c>
      <c r="C16" s="103">
        <v>0.8</v>
      </c>
      <c r="D16" s="105">
        <v>0.8</v>
      </c>
      <c r="E16" s="106"/>
      <c r="F16" s="100"/>
      <c r="G16" s="100"/>
      <c r="H16" s="100"/>
      <c r="I16" s="100"/>
      <c r="J16" s="100"/>
    </row>
    <row r="17" ht="22.75" customHeight="1" spans="1:10">
      <c r="A17" s="88">
        <v>12</v>
      </c>
      <c r="B17" s="104" t="s">
        <v>257</v>
      </c>
      <c r="C17" s="103">
        <v>3</v>
      </c>
      <c r="D17" s="105">
        <v>3</v>
      </c>
      <c r="E17" s="106"/>
      <c r="F17" s="100"/>
      <c r="G17" s="100"/>
      <c r="H17" s="100"/>
      <c r="I17" s="100"/>
      <c r="J17" s="100"/>
    </row>
    <row r="18" ht="22.75" customHeight="1" spans="1:10">
      <c r="A18" s="88">
        <v>13</v>
      </c>
      <c r="B18" s="104" t="s">
        <v>232</v>
      </c>
      <c r="C18" s="103">
        <v>9</v>
      </c>
      <c r="D18" s="105">
        <v>9</v>
      </c>
      <c r="E18" s="106"/>
      <c r="F18" s="100"/>
      <c r="G18" s="100"/>
      <c r="H18" s="100"/>
      <c r="I18" s="100"/>
      <c r="J18" s="100"/>
    </row>
    <row r="19" ht="14.3" customHeight="1" spans="1:10">
      <c r="A19" s="108" t="s">
        <v>99</v>
      </c>
      <c r="B19" s="108"/>
    </row>
    <row r="20" ht="14.3" customHeight="1"/>
    <row r="21" ht="14.3" customHeight="1"/>
    <row r="22" ht="14.3" customHeight="1"/>
    <row r="23" ht="14.3" customHeight="1"/>
    <row r="24" ht="14.3" customHeight="1"/>
    <row r="25" ht="14.3" customHeight="1" spans="1:10">
      <c r="D25" s="85"/>
    </row>
  </sheetData>
  <mergeCells count="2">
    <mergeCell ref="A3:E3"/>
    <mergeCell ref="A19:B19"/>
  </mergeCells>
  <hyperlinks>
    <hyperlink ref="A1" location="'Sheet3'!A1" display="附件9"/>
  </hyperlinks>
  <printOptions horizontalCentered="1" verticalCentered="1"/>
  <pageMargins left="0.751388888888889" right="0.751388888888889" top="0" bottom="0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9" sqref="A19"/>
    </sheetView>
  </sheetViews>
  <sheetFormatPr defaultColWidth="10" defaultRowHeight="13.5" outlineLevelCol="1"/>
  <cols>
    <col min="1" max="1" width="53.4166666666667" customWidth="1"/>
    <col min="2" max="2" width="47.125" customWidth="1"/>
  </cols>
  <sheetData>
    <row r="1" spans="1:2">
      <c r="A1" s="84" t="s">
        <v>274</v>
      </c>
    </row>
    <row r="2" ht="14.3" customHeight="1" spans="1:2">
      <c r="A2" s="85"/>
      <c r="B2" s="85"/>
    </row>
    <row r="3" ht="39.85" customHeight="1" spans="1:2">
      <c r="A3" s="86" t="s">
        <v>39</v>
      </c>
      <c r="B3" s="86"/>
    </row>
    <row r="4" ht="14.3" customHeight="1" spans="1:2">
      <c r="A4" s="85"/>
      <c r="B4" s="87" t="s">
        <v>49</v>
      </c>
    </row>
    <row r="5" ht="22.75" customHeight="1" spans="1:2">
      <c r="A5" s="88" t="s">
        <v>52</v>
      </c>
      <c r="B5" s="88" t="s">
        <v>53</v>
      </c>
    </row>
    <row r="6" ht="22.75" customHeight="1" spans="1:2">
      <c r="A6" s="88"/>
      <c r="B6" s="88"/>
    </row>
    <row r="7" ht="22.75" customHeight="1" spans="1:2">
      <c r="A7" s="88"/>
      <c r="B7" s="88"/>
    </row>
    <row r="8" ht="22.75" customHeight="1" spans="1:2">
      <c r="A8" s="88"/>
      <c r="B8" s="88"/>
    </row>
    <row r="9" ht="22.75" customHeight="1" spans="1:2">
      <c r="A9" s="90"/>
      <c r="B9" s="91"/>
    </row>
    <row r="11" spans="1:2">
      <c r="A11" t="s">
        <v>99</v>
      </c>
    </row>
  </sheetData>
  <mergeCells count="1">
    <mergeCell ref="A3:B3"/>
  </mergeCells>
  <printOptions horizontalCentered="1"/>
  <pageMargins left="0.751388888888889" right="0.751388888888889" top="0.747916666666667" bottom="0.267361111111111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7" sqref="D7"/>
    </sheetView>
  </sheetViews>
  <sheetFormatPr defaultColWidth="9" defaultRowHeight="13.5" outlineLevelCol="4"/>
  <cols>
    <col min="1" max="1" width="22.75" customWidth="1"/>
    <col min="2" max="2" width="16.875" customWidth="1"/>
    <col min="3" max="3" width="27.25" customWidth="1"/>
    <col min="4" max="4" width="27.375" customWidth="1"/>
    <col min="5" max="5" width="30.5" customWidth="1"/>
  </cols>
  <sheetData>
    <row r="1" spans="1:5">
      <c r="A1" t="s">
        <v>275</v>
      </c>
    </row>
    <row r="3" ht="39" customHeight="1" spans="1:5">
      <c r="A3" s="95" t="s">
        <v>276</v>
      </c>
      <c r="B3" s="95"/>
      <c r="C3" s="95"/>
      <c r="D3" s="95"/>
      <c r="E3" s="95"/>
    </row>
    <row r="4" s="93" customFormat="1" ht="14.25" spans="1:5">
      <c r="E4" s="96" t="s">
        <v>49</v>
      </c>
    </row>
    <row r="5" s="94" customFormat="1" ht="49" customHeight="1" spans="1:5">
      <c r="A5" s="97" t="s">
        <v>170</v>
      </c>
      <c r="B5" s="97" t="s">
        <v>277</v>
      </c>
      <c r="C5" s="97" t="s">
        <v>278</v>
      </c>
      <c r="D5" s="97" t="s">
        <v>279</v>
      </c>
      <c r="E5" s="97" t="s">
        <v>280</v>
      </c>
    </row>
    <row r="6" ht="33" customHeight="1" spans="1:5">
      <c r="A6" s="98"/>
      <c r="B6" s="98"/>
      <c r="C6" s="98"/>
      <c r="D6" s="98"/>
      <c r="E6" s="98"/>
    </row>
    <row r="7" ht="33" customHeight="1" spans="1:5">
      <c r="A7" s="98"/>
      <c r="B7" s="98"/>
      <c r="C7" s="98"/>
      <c r="D7" s="98"/>
      <c r="E7" s="98"/>
    </row>
    <row r="8" ht="33" customHeight="1" spans="1:5">
      <c r="A8" s="98"/>
      <c r="B8" s="98"/>
      <c r="C8" s="98"/>
      <c r="D8" s="98"/>
      <c r="E8" s="98"/>
    </row>
    <row r="9" ht="33" customHeight="1" spans="1:5">
      <c r="A9" s="98"/>
      <c r="B9" s="98"/>
      <c r="C9" s="98"/>
      <c r="D9" s="98"/>
      <c r="E9" s="98"/>
    </row>
    <row r="10" ht="33" customHeight="1" spans="1:5">
      <c r="A10" s="98"/>
      <c r="B10" s="98"/>
      <c r="C10" s="98"/>
      <c r="D10" s="98"/>
      <c r="E10" s="98"/>
    </row>
    <row r="11" ht="33" customHeight="1" spans="1:5">
      <c r="A11" s="98"/>
      <c r="B11" s="98"/>
      <c r="C11" s="98"/>
      <c r="D11" s="98"/>
      <c r="E11" s="98"/>
    </row>
    <row r="12" ht="33" customHeight="1" spans="1:5">
      <c r="A12" s="99" t="s">
        <v>99</v>
      </c>
      <c r="B12" s="99"/>
      <c r="C12" s="99"/>
      <c r="D12" s="99"/>
      <c r="E12" s="99"/>
    </row>
  </sheetData>
  <mergeCells count="2">
    <mergeCell ref="A3:E3"/>
    <mergeCell ref="A12:E1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5" sqref="A15"/>
    </sheetView>
  </sheetViews>
  <sheetFormatPr defaultColWidth="10" defaultRowHeight="13.5" outlineLevelCol="1"/>
  <cols>
    <col min="1" max="1" width="65.25" customWidth="1"/>
    <col min="2" max="2" width="56.25" customWidth="1"/>
  </cols>
  <sheetData>
    <row r="1" spans="1:2">
      <c r="A1" s="84" t="s">
        <v>281</v>
      </c>
    </row>
    <row r="2" ht="14.3" customHeight="1" spans="1:2">
      <c r="A2" s="85"/>
      <c r="B2" s="85"/>
    </row>
    <row r="3" ht="39.85" customHeight="1" spans="1:2">
      <c r="A3" s="86" t="s">
        <v>43</v>
      </c>
      <c r="B3" s="86"/>
    </row>
    <row r="4" ht="14.3" customHeight="1" spans="1:2">
      <c r="A4" s="85"/>
      <c r="B4" s="87" t="s">
        <v>49</v>
      </c>
    </row>
    <row r="5" ht="32" customHeight="1" spans="1:2">
      <c r="A5" s="88" t="s">
        <v>52</v>
      </c>
      <c r="B5" s="88" t="s">
        <v>53</v>
      </c>
    </row>
    <row r="6" ht="32" customHeight="1" spans="1:2">
      <c r="A6" s="88" t="s">
        <v>282</v>
      </c>
      <c r="B6" s="88"/>
    </row>
    <row r="7" ht="32" customHeight="1" spans="1:2">
      <c r="A7" s="89" t="s">
        <v>283</v>
      </c>
      <c r="B7" s="88"/>
    </row>
    <row r="8" ht="32" customHeight="1" spans="1:2">
      <c r="A8" s="88"/>
      <c r="B8" s="88"/>
    </row>
    <row r="9" ht="29" customHeight="1" spans="1:2">
      <c r="A9" s="90"/>
      <c r="B9" s="91"/>
    </row>
    <row r="11" spans="1:2">
      <c r="A11" s="92" t="s">
        <v>99</v>
      </c>
    </row>
  </sheetData>
  <mergeCells count="1">
    <mergeCell ref="A3:B3"/>
  </mergeCells>
  <hyperlinks>
    <hyperlink ref="A1" location="'Sheet3'!A1" display="附件12"/>
  </hyperlinks>
  <printOptions horizontalCentered="1"/>
  <pageMargins left="0.751388888888889" right="0.751388888888889" top="0.747916666666667" bottom="0.267361111111111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showZeros="0"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24" customHeight="1"/>
  <cols>
    <col min="1" max="1" width="9.25" customWidth="1"/>
    <col min="2" max="2" width="7.875" customWidth="1"/>
    <col min="4" max="4" width="25.9416666666667" customWidth="1"/>
    <col min="5" max="7" width="6.75" customWidth="1"/>
    <col min="8" max="8" width="5.5" customWidth="1"/>
    <col min="9" max="9" width="9" customWidth="1"/>
  </cols>
  <sheetData>
    <row r="1" customHeight="1" spans="1:24">
      <c r="A1" s="18" t="s">
        <v>284</v>
      </c>
    </row>
    <row r="2" s="15" customFormat="1" ht="31" customHeight="1" spans="1:24">
      <c r="A2" s="19" t="s">
        <v>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20"/>
      <c r="W2" s="20"/>
      <c r="X2" s="20"/>
    </row>
    <row r="3" s="16" customFormat="1" ht="19" customHeight="1" spans="1:24">
      <c r="A3" s="21"/>
      <c r="B3" s="21"/>
      <c r="C3" s="21"/>
      <c r="D3" s="21"/>
      <c r="E3" s="21"/>
      <c r="F3" s="22"/>
      <c r="G3" s="22"/>
      <c r="H3" s="22"/>
      <c r="I3" s="22"/>
      <c r="J3" s="22"/>
      <c r="K3" s="22"/>
      <c r="L3" s="23"/>
      <c r="M3" s="23"/>
      <c r="N3" s="23"/>
      <c r="O3" s="24"/>
      <c r="P3" s="23"/>
      <c r="Q3" s="23"/>
      <c r="R3" s="25" t="s">
        <v>49</v>
      </c>
      <c r="S3" s="25"/>
      <c r="T3" s="25"/>
      <c r="U3" s="24"/>
      <c r="V3" s="24"/>
      <c r="W3" s="24"/>
      <c r="X3" s="24"/>
    </row>
    <row r="4" s="17" customFormat="1" ht="18" customHeight="1" spans="1:24">
      <c r="A4" s="26" t="s">
        <v>273</v>
      </c>
      <c r="B4" s="27" t="s">
        <v>285</v>
      </c>
      <c r="C4" s="28" t="s">
        <v>286</v>
      </c>
      <c r="D4" s="28"/>
      <c r="E4" s="27" t="s">
        <v>287</v>
      </c>
      <c r="F4" s="29" t="s">
        <v>288</v>
      </c>
      <c r="G4" s="30" t="s">
        <v>289</v>
      </c>
      <c r="H4" s="31" t="s">
        <v>290</v>
      </c>
      <c r="I4" s="32" t="s">
        <v>291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5"/>
      <c r="V4" s="35"/>
      <c r="W4" s="35"/>
      <c r="X4" s="35"/>
    </row>
    <row r="5" s="17" customFormat="1" ht="20" customHeight="1" spans="1:24">
      <c r="A5" s="36"/>
      <c r="B5" s="27"/>
      <c r="C5" s="27" t="s">
        <v>292</v>
      </c>
      <c r="D5" s="27" t="s">
        <v>293</v>
      </c>
      <c r="E5" s="27"/>
      <c r="F5" s="37"/>
      <c r="G5" s="30"/>
      <c r="H5" s="27"/>
      <c r="I5" s="38" t="s">
        <v>283</v>
      </c>
      <c r="J5" s="39" t="s">
        <v>294</v>
      </c>
      <c r="K5" s="40"/>
      <c r="L5" s="40"/>
      <c r="M5" s="40"/>
      <c r="N5" s="40"/>
      <c r="O5" s="41" t="s">
        <v>295</v>
      </c>
      <c r="P5" s="42" t="s">
        <v>296</v>
      </c>
      <c r="Q5" s="42" t="s">
        <v>297</v>
      </c>
      <c r="R5" s="42" t="s">
        <v>298</v>
      </c>
      <c r="S5" s="42" t="s">
        <v>299</v>
      </c>
      <c r="T5" s="42" t="s">
        <v>300</v>
      </c>
      <c r="U5" s="43"/>
      <c r="V5" s="44"/>
      <c r="W5" s="35"/>
      <c r="X5" s="35"/>
    </row>
    <row r="6" s="17" customFormat="1" ht="56" customHeight="1" spans="1:24">
      <c r="A6" s="45"/>
      <c r="B6" s="27"/>
      <c r="C6" s="27"/>
      <c r="D6" s="27"/>
      <c r="E6" s="27"/>
      <c r="F6" s="46"/>
      <c r="G6" s="30"/>
      <c r="H6" s="27"/>
      <c r="I6" s="47"/>
      <c r="J6" s="42" t="s">
        <v>115</v>
      </c>
      <c r="K6" s="42" t="s">
        <v>301</v>
      </c>
      <c r="L6" s="42" t="s">
        <v>302</v>
      </c>
      <c r="M6" s="42" t="s">
        <v>303</v>
      </c>
      <c r="N6" s="38" t="s">
        <v>304</v>
      </c>
      <c r="O6" s="31"/>
      <c r="P6" s="47"/>
      <c r="Q6" s="47"/>
      <c r="R6" s="47"/>
      <c r="S6" s="47"/>
      <c r="T6" s="47"/>
      <c r="U6" s="35"/>
      <c r="V6" s="35"/>
      <c r="W6" s="35"/>
      <c r="X6" s="35"/>
    </row>
    <row r="7" s="17" customFormat="1" ht="23" customHeight="1" spans="1:24">
      <c r="A7" s="48" t="s">
        <v>277</v>
      </c>
      <c r="B7" s="49"/>
      <c r="C7" s="50"/>
      <c r="D7" s="51"/>
      <c r="E7" s="52"/>
      <c r="F7" s="52"/>
      <c r="G7" s="53"/>
      <c r="H7" s="54"/>
      <c r="I7" s="55">
        <v>19.05</v>
      </c>
      <c r="J7" s="55">
        <v>19.05</v>
      </c>
      <c r="K7" s="55">
        <v>19.05</v>
      </c>
      <c r="L7" s="56">
        <f t="shared" ref="I7:T7" si="0">SUM(L8+L20)</f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  <c r="S7" s="56">
        <f t="shared" si="0"/>
        <v>0</v>
      </c>
      <c r="T7" s="56">
        <f t="shared" si="0"/>
        <v>0</v>
      </c>
      <c r="U7" s="35"/>
      <c r="V7" s="35"/>
      <c r="W7" s="35"/>
      <c r="X7" s="35"/>
    </row>
    <row r="8" s="17" customFormat="1" ht="23" customHeight="1" spans="1:24">
      <c r="A8" s="48" t="s">
        <v>305</v>
      </c>
      <c r="B8" s="57"/>
      <c r="C8" s="52"/>
      <c r="D8" s="58"/>
      <c r="E8" s="59"/>
      <c r="F8" s="59"/>
      <c r="G8" s="53"/>
      <c r="H8" s="54"/>
      <c r="I8" s="55">
        <v>19.05</v>
      </c>
      <c r="J8" s="55">
        <v>19.05</v>
      </c>
      <c r="K8" s="55">
        <v>19.05</v>
      </c>
      <c r="L8" s="56">
        <f t="shared" ref="I8:T8" si="1">SUM(L9:L19)</f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  <c r="S8" s="56">
        <f t="shared" si="1"/>
        <v>0</v>
      </c>
      <c r="T8" s="56">
        <f t="shared" si="1"/>
        <v>0</v>
      </c>
      <c r="U8" s="35"/>
      <c r="V8" s="35"/>
      <c r="W8" s="35"/>
      <c r="X8" s="35"/>
    </row>
    <row r="9" s="15" customFormat="1" ht="23" customHeight="1" spans="1:24">
      <c r="A9" s="60">
        <v>1</v>
      </c>
      <c r="B9" s="61" t="s">
        <v>306</v>
      </c>
      <c r="C9" s="62" t="s">
        <v>307</v>
      </c>
      <c r="D9" s="62" t="s">
        <v>308</v>
      </c>
      <c r="E9" s="62"/>
      <c r="F9" s="63">
        <v>0.022</v>
      </c>
      <c r="G9" s="64">
        <v>200</v>
      </c>
      <c r="H9" s="62" t="s">
        <v>309</v>
      </c>
      <c r="I9" s="63">
        <v>4.4</v>
      </c>
      <c r="J9" s="63">
        <v>4.4</v>
      </c>
      <c r="K9" s="63">
        <v>4.4</v>
      </c>
      <c r="L9" s="65"/>
      <c r="M9" s="65"/>
      <c r="N9" s="65"/>
      <c r="O9" s="66"/>
      <c r="P9" s="65"/>
      <c r="Q9" s="65"/>
      <c r="R9" s="65"/>
      <c r="S9" s="65"/>
      <c r="T9" s="65"/>
      <c r="U9" s="20"/>
      <c r="V9" s="20"/>
      <c r="W9" s="20"/>
      <c r="X9" s="20"/>
    </row>
    <row r="10" s="15" customFormat="1" ht="23" customHeight="1" spans="1:24">
      <c r="A10" s="60">
        <v>2</v>
      </c>
      <c r="B10" s="61" t="s">
        <v>306</v>
      </c>
      <c r="C10" s="62" t="s">
        <v>310</v>
      </c>
      <c r="D10" s="62" t="s">
        <v>311</v>
      </c>
      <c r="E10" s="62"/>
      <c r="F10" s="63">
        <v>0.15</v>
      </c>
      <c r="G10" s="64">
        <v>20</v>
      </c>
      <c r="H10" s="62" t="s">
        <v>312</v>
      </c>
      <c r="I10" s="63">
        <v>3</v>
      </c>
      <c r="J10" s="63">
        <v>3</v>
      </c>
      <c r="K10" s="63">
        <v>3</v>
      </c>
      <c r="L10" s="65"/>
      <c r="M10" s="65"/>
      <c r="N10" s="65"/>
      <c r="O10" s="66"/>
      <c r="P10" s="65"/>
      <c r="Q10" s="65"/>
      <c r="R10" s="65"/>
      <c r="S10" s="65"/>
      <c r="T10" s="65"/>
      <c r="U10" s="20"/>
      <c r="V10" s="20"/>
      <c r="W10" s="20"/>
      <c r="X10" s="20"/>
    </row>
    <row r="11" s="15" customFormat="1" ht="23" customHeight="1" spans="1:24">
      <c r="A11" s="60">
        <v>3</v>
      </c>
      <c r="B11" s="61" t="s">
        <v>306</v>
      </c>
      <c r="C11" s="67" t="s">
        <v>313</v>
      </c>
      <c r="D11" s="68" t="s">
        <v>314</v>
      </c>
      <c r="E11" s="68"/>
      <c r="F11" s="63">
        <v>9</v>
      </c>
      <c r="G11" s="68">
        <v>1</v>
      </c>
      <c r="H11" s="69" t="s">
        <v>315</v>
      </c>
      <c r="I11" s="63">
        <v>9</v>
      </c>
      <c r="J11" s="63">
        <v>9</v>
      </c>
      <c r="K11" s="63">
        <v>9</v>
      </c>
      <c r="L11" s="65"/>
      <c r="M11" s="65"/>
      <c r="N11" s="65"/>
      <c r="O11" s="66"/>
      <c r="P11" s="65"/>
      <c r="Q11" s="65"/>
      <c r="R11" s="65"/>
      <c r="S11" s="65"/>
      <c r="T11" s="65"/>
      <c r="U11" s="20"/>
      <c r="V11" s="20"/>
      <c r="W11" s="20"/>
      <c r="X11" s="20"/>
    </row>
    <row r="12" s="15" customFormat="1" ht="23" customHeight="1" spans="1:24">
      <c r="A12" s="60">
        <v>4</v>
      </c>
      <c r="B12" s="61" t="s">
        <v>306</v>
      </c>
      <c r="C12" s="67" t="s">
        <v>316</v>
      </c>
      <c r="D12" s="68" t="s">
        <v>317</v>
      </c>
      <c r="E12" s="68"/>
      <c r="F12" s="63">
        <v>0.5</v>
      </c>
      <c r="G12" s="68">
        <v>1</v>
      </c>
      <c r="H12" s="69" t="s">
        <v>315</v>
      </c>
      <c r="I12" s="63">
        <v>0.5</v>
      </c>
      <c r="J12" s="63">
        <v>0.5</v>
      </c>
      <c r="K12" s="63">
        <v>0.5</v>
      </c>
      <c r="L12" s="65"/>
      <c r="M12" s="65"/>
      <c r="N12" s="65"/>
      <c r="O12" s="66"/>
      <c r="P12" s="65"/>
      <c r="Q12" s="65"/>
      <c r="R12" s="65"/>
      <c r="S12" s="65"/>
      <c r="T12" s="65"/>
      <c r="U12" s="20"/>
      <c r="V12" s="20"/>
      <c r="W12" s="20"/>
      <c r="X12" s="20"/>
    </row>
    <row r="13" s="15" customFormat="1" ht="23" customHeight="1" spans="1:24">
      <c r="A13" s="60">
        <v>5</v>
      </c>
      <c r="B13" s="61" t="s">
        <v>306</v>
      </c>
      <c r="C13" s="62" t="s">
        <v>318</v>
      </c>
      <c r="D13" s="68" t="s">
        <v>319</v>
      </c>
      <c r="E13" s="68"/>
      <c r="F13" s="63">
        <v>0.3</v>
      </c>
      <c r="G13" s="68">
        <v>5</v>
      </c>
      <c r="H13" s="62" t="s">
        <v>312</v>
      </c>
      <c r="I13" s="63">
        <v>1.5</v>
      </c>
      <c r="J13" s="63">
        <v>1.5</v>
      </c>
      <c r="K13" s="63">
        <v>1.5</v>
      </c>
      <c r="L13" s="65"/>
      <c r="M13" s="65"/>
      <c r="N13" s="65"/>
      <c r="O13" s="66"/>
      <c r="P13" s="65"/>
      <c r="Q13" s="65"/>
      <c r="R13" s="65"/>
      <c r="S13" s="65"/>
      <c r="T13" s="65"/>
      <c r="U13" s="20"/>
      <c r="V13" s="20"/>
      <c r="W13" s="20"/>
      <c r="X13" s="20"/>
    </row>
    <row r="14" s="15" customFormat="1" ht="23" customHeight="1" spans="1:24">
      <c r="A14" s="60">
        <v>6</v>
      </c>
      <c r="B14" s="61" t="s">
        <v>306</v>
      </c>
      <c r="C14" s="62" t="s">
        <v>320</v>
      </c>
      <c r="D14" s="68" t="s">
        <v>321</v>
      </c>
      <c r="E14" s="68"/>
      <c r="F14" s="63">
        <v>0.3</v>
      </c>
      <c r="G14" s="68">
        <v>2</v>
      </c>
      <c r="H14" s="70" t="s">
        <v>322</v>
      </c>
      <c r="I14" s="63">
        <v>0.6</v>
      </c>
      <c r="J14" s="63">
        <v>0.6</v>
      </c>
      <c r="K14" s="63">
        <v>0.6</v>
      </c>
      <c r="L14" s="65"/>
      <c r="M14" s="65"/>
      <c r="N14" s="65"/>
      <c r="O14" s="66"/>
      <c r="P14" s="65"/>
      <c r="Q14" s="65"/>
      <c r="R14" s="65"/>
      <c r="S14" s="65"/>
      <c r="T14" s="65"/>
      <c r="U14" s="20"/>
      <c r="V14" s="20"/>
      <c r="W14" s="20"/>
      <c r="X14" s="20"/>
    </row>
    <row r="15" s="15" customFormat="1" ht="23" customHeight="1" spans="1:24">
      <c r="A15" s="60">
        <v>7</v>
      </c>
      <c r="B15" s="61" t="s">
        <v>306</v>
      </c>
      <c r="C15" s="62" t="s">
        <v>323</v>
      </c>
      <c r="D15" s="68" t="s">
        <v>324</v>
      </c>
      <c r="E15" s="60"/>
      <c r="F15" s="63">
        <v>0.05</v>
      </c>
      <c r="G15" s="60">
        <v>1</v>
      </c>
      <c r="H15" s="69" t="s">
        <v>322</v>
      </c>
      <c r="I15" s="63">
        <v>0.05</v>
      </c>
      <c r="J15" s="63">
        <v>0.05</v>
      </c>
      <c r="K15" s="63">
        <v>0.05</v>
      </c>
      <c r="L15" s="65"/>
      <c r="M15" s="65"/>
      <c r="N15" s="65"/>
      <c r="O15" s="66"/>
      <c r="P15" s="65"/>
      <c r="Q15" s="65"/>
      <c r="R15" s="65"/>
      <c r="S15" s="65"/>
      <c r="T15" s="65"/>
      <c r="U15" s="20"/>
      <c r="V15" s="20"/>
      <c r="W15" s="20"/>
      <c r="X15" s="20"/>
    </row>
    <row r="16" s="15" customFormat="1" ht="23" customHeight="1" spans="1:24">
      <c r="A16" s="60">
        <v>8</v>
      </c>
      <c r="B16" s="61"/>
      <c r="C16" s="62"/>
      <c r="D16" s="68"/>
      <c r="E16" s="71"/>
      <c r="F16" s="62"/>
      <c r="G16" s="60"/>
      <c r="H16" s="69"/>
      <c r="I16" s="72">
        <f>F16*G16</f>
        <v>0</v>
      </c>
      <c r="J16" s="72">
        <f>SUM(K16:T16)</f>
        <v>0</v>
      </c>
      <c r="K16" s="72"/>
      <c r="L16" s="65"/>
      <c r="M16" s="65"/>
      <c r="N16" s="65"/>
      <c r="O16" s="66"/>
      <c r="P16" s="65"/>
      <c r="Q16" s="65"/>
      <c r="R16" s="65"/>
      <c r="S16" s="65"/>
      <c r="T16" s="65"/>
      <c r="U16" s="20"/>
      <c r="V16" s="20"/>
      <c r="W16" s="20"/>
      <c r="X16" s="20"/>
    </row>
    <row r="17" s="15" customFormat="1" ht="23" customHeight="1" spans="1:24">
      <c r="A17" s="60">
        <v>9</v>
      </c>
      <c r="B17" s="61"/>
      <c r="C17" s="62"/>
      <c r="D17" s="73"/>
      <c r="E17" s="71"/>
      <c r="F17" s="62"/>
      <c r="G17" s="60"/>
      <c r="H17" s="69"/>
      <c r="I17" s="72">
        <f>F17*G17</f>
        <v>0</v>
      </c>
      <c r="J17" s="72">
        <f>SUM(K17:T17)</f>
        <v>0</v>
      </c>
      <c r="K17" s="72"/>
      <c r="L17" s="65"/>
      <c r="M17" s="65"/>
      <c r="N17" s="65"/>
      <c r="O17" s="66"/>
      <c r="P17" s="65"/>
      <c r="Q17" s="65"/>
      <c r="R17" s="65"/>
      <c r="S17" s="65"/>
      <c r="T17" s="65"/>
      <c r="U17" s="20"/>
      <c r="V17" s="20"/>
      <c r="W17" s="20"/>
      <c r="X17" s="20"/>
    </row>
    <row r="18" s="15" customFormat="1" ht="23" customHeight="1" spans="1:24">
      <c r="A18" s="74" t="s">
        <v>325</v>
      </c>
      <c r="B18" s="75"/>
      <c r="C18" s="62"/>
      <c r="D18" s="73"/>
      <c r="E18" s="71"/>
      <c r="F18" s="62"/>
      <c r="G18" s="60"/>
      <c r="H18" s="69"/>
      <c r="I18" s="72">
        <f>F18*G18</f>
        <v>0</v>
      </c>
      <c r="J18" s="72">
        <f>SUM(K18:T18)</f>
        <v>0</v>
      </c>
      <c r="K18" s="72"/>
      <c r="L18" s="65"/>
      <c r="M18" s="65"/>
      <c r="N18" s="65"/>
      <c r="O18" s="66"/>
      <c r="P18" s="65"/>
      <c r="Q18" s="65"/>
      <c r="R18" s="65"/>
      <c r="S18" s="65"/>
      <c r="T18" s="65"/>
      <c r="U18" s="20"/>
      <c r="V18" s="20"/>
      <c r="W18" s="20"/>
      <c r="X18" s="20"/>
    </row>
    <row r="19" s="15" customFormat="1" ht="23" customHeight="1" spans="1:24">
      <c r="A19" s="74" t="s">
        <v>325</v>
      </c>
      <c r="B19" s="75"/>
      <c r="C19" s="62"/>
      <c r="D19" s="73"/>
      <c r="E19" s="71"/>
      <c r="F19" s="62"/>
      <c r="G19" s="60"/>
      <c r="H19" s="69"/>
      <c r="I19" s="72">
        <f>F19*G19</f>
        <v>0</v>
      </c>
      <c r="J19" s="72">
        <f>SUM(K19:T19)</f>
        <v>0</v>
      </c>
      <c r="K19" s="72"/>
      <c r="L19" s="65"/>
      <c r="M19" s="65"/>
      <c r="N19" s="65"/>
      <c r="O19" s="66"/>
      <c r="P19" s="65"/>
      <c r="Q19" s="65"/>
      <c r="R19" s="65"/>
      <c r="S19" s="65"/>
      <c r="T19" s="65"/>
      <c r="U19" s="20"/>
      <c r="V19" s="20"/>
      <c r="W19" s="20"/>
      <c r="X19" s="20"/>
    </row>
    <row r="20" s="17" customFormat="1" ht="23" customHeight="1" spans="1:24">
      <c r="A20" s="48" t="s">
        <v>326</v>
      </c>
      <c r="B20" s="57"/>
      <c r="C20" s="52"/>
      <c r="D20" s="58"/>
      <c r="E20" s="59"/>
      <c r="F20" s="59"/>
      <c r="G20" s="53"/>
      <c r="H20" s="54"/>
      <c r="I20" s="76">
        <f t="shared" ref="I20:T20" si="2">SUM(I21:I27)</f>
        <v>0</v>
      </c>
      <c r="J20" s="76">
        <f t="shared" si="2"/>
        <v>0</v>
      </c>
      <c r="K20" s="76">
        <f t="shared" si="2"/>
        <v>0</v>
      </c>
      <c r="L20" s="76">
        <f t="shared" si="2"/>
        <v>0</v>
      </c>
      <c r="M20" s="76">
        <f t="shared" si="2"/>
        <v>0</v>
      </c>
      <c r="N20" s="76">
        <f t="shared" si="2"/>
        <v>0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35"/>
      <c r="V20" s="35"/>
      <c r="W20" s="35"/>
      <c r="X20" s="35"/>
    </row>
    <row r="21" s="15" customFormat="1" ht="23" customHeight="1" spans="1:24">
      <c r="A21" s="60">
        <v>1</v>
      </c>
      <c r="B21" s="77"/>
      <c r="C21" s="78"/>
      <c r="D21" s="79"/>
      <c r="E21" s="80"/>
      <c r="F21" s="80"/>
      <c r="G21" s="81"/>
      <c r="H21" s="82"/>
      <c r="I21" s="72">
        <f t="shared" ref="I21:I27" si="3">F21*G21</f>
        <v>0</v>
      </c>
      <c r="J21" s="72">
        <f t="shared" ref="J21:J27" si="4">SUM(K21:T21)</f>
        <v>0</v>
      </c>
      <c r="K21" s="72"/>
      <c r="L21" s="72"/>
      <c r="M21" s="72"/>
      <c r="N21" s="72"/>
      <c r="O21" s="83"/>
      <c r="P21" s="72"/>
      <c r="Q21" s="72"/>
      <c r="R21" s="72"/>
      <c r="S21" s="72"/>
      <c r="T21" s="72"/>
      <c r="U21" s="20"/>
      <c r="V21" s="20"/>
      <c r="W21" s="20"/>
      <c r="X21" s="20"/>
    </row>
    <row r="22" s="15" customFormat="1" ht="23" customHeight="1" spans="1:24">
      <c r="A22" s="60">
        <v>2</v>
      </c>
      <c r="B22" s="77"/>
      <c r="C22" s="78"/>
      <c r="D22" s="79"/>
      <c r="E22" s="80"/>
      <c r="F22" s="80"/>
      <c r="G22" s="81"/>
      <c r="H22" s="82"/>
      <c r="I22" s="72">
        <f t="shared" si="3"/>
        <v>0</v>
      </c>
      <c r="J22" s="72">
        <f t="shared" si="4"/>
        <v>0</v>
      </c>
      <c r="K22" s="72"/>
      <c r="L22" s="72"/>
      <c r="M22" s="72"/>
      <c r="N22" s="72"/>
      <c r="O22" s="83"/>
      <c r="P22" s="72"/>
      <c r="Q22" s="72"/>
      <c r="R22" s="72"/>
      <c r="S22" s="72"/>
      <c r="T22" s="72"/>
      <c r="U22" s="20"/>
      <c r="V22" s="20"/>
      <c r="W22" s="20"/>
      <c r="X22" s="20"/>
    </row>
    <row r="23" s="15" customFormat="1" ht="23" customHeight="1" spans="1:24">
      <c r="A23" s="60">
        <v>3</v>
      </c>
      <c r="B23" s="77"/>
      <c r="C23" s="78"/>
      <c r="D23" s="79"/>
      <c r="E23" s="80"/>
      <c r="F23" s="80"/>
      <c r="G23" s="81"/>
      <c r="H23" s="82"/>
      <c r="I23" s="72">
        <f t="shared" si="3"/>
        <v>0</v>
      </c>
      <c r="J23" s="72">
        <f t="shared" si="4"/>
        <v>0</v>
      </c>
      <c r="K23" s="72"/>
      <c r="L23" s="72"/>
      <c r="M23" s="72"/>
      <c r="N23" s="72"/>
      <c r="O23" s="83"/>
      <c r="P23" s="72"/>
      <c r="Q23" s="72"/>
      <c r="R23" s="72"/>
      <c r="S23" s="72"/>
      <c r="T23" s="72"/>
      <c r="U23" s="20"/>
      <c r="V23" s="20"/>
      <c r="W23" s="20"/>
      <c r="X23" s="20"/>
    </row>
    <row r="24" s="15" customFormat="1" ht="23" customHeight="1" spans="1:24">
      <c r="A24" s="60">
        <v>4</v>
      </c>
      <c r="B24" s="77"/>
      <c r="C24" s="78"/>
      <c r="D24" s="79"/>
      <c r="E24" s="80"/>
      <c r="F24" s="80"/>
      <c r="G24" s="81"/>
      <c r="H24" s="82"/>
      <c r="I24" s="72">
        <f t="shared" si="3"/>
        <v>0</v>
      </c>
      <c r="J24" s="72">
        <f t="shared" si="4"/>
        <v>0</v>
      </c>
      <c r="K24" s="72"/>
      <c r="L24" s="72"/>
      <c r="M24" s="72"/>
      <c r="N24" s="72"/>
      <c r="O24" s="83"/>
      <c r="P24" s="72"/>
      <c r="Q24" s="72"/>
      <c r="R24" s="72"/>
      <c r="S24" s="72"/>
      <c r="T24" s="72"/>
      <c r="U24" s="20"/>
      <c r="V24" s="20"/>
      <c r="W24" s="20"/>
      <c r="X24" s="20"/>
    </row>
    <row r="25" s="15" customFormat="1" ht="23" customHeight="1" spans="1:24">
      <c r="A25" s="60">
        <v>5</v>
      </c>
      <c r="B25" s="77"/>
      <c r="C25" s="78"/>
      <c r="D25" s="79"/>
      <c r="E25" s="80"/>
      <c r="F25" s="80"/>
      <c r="G25" s="81"/>
      <c r="H25" s="82"/>
      <c r="I25" s="72">
        <f t="shared" si="3"/>
        <v>0</v>
      </c>
      <c r="J25" s="72">
        <f t="shared" si="4"/>
        <v>0</v>
      </c>
      <c r="K25" s="72"/>
      <c r="L25" s="72"/>
      <c r="M25" s="72"/>
      <c r="N25" s="72"/>
      <c r="O25" s="83"/>
      <c r="P25" s="72"/>
      <c r="Q25" s="72"/>
      <c r="R25" s="72"/>
      <c r="S25" s="72"/>
      <c r="T25" s="72"/>
      <c r="U25" s="20"/>
      <c r="V25" s="20"/>
      <c r="W25" s="20"/>
      <c r="X25" s="20"/>
    </row>
    <row r="26" s="15" customFormat="1" ht="23" customHeight="1" spans="1:24">
      <c r="A26" s="74">
        <v>6</v>
      </c>
      <c r="B26" s="77"/>
      <c r="C26" s="78"/>
      <c r="D26" s="79"/>
      <c r="E26" s="80"/>
      <c r="F26" s="80"/>
      <c r="G26" s="81"/>
      <c r="H26" s="82"/>
      <c r="I26" s="72">
        <f t="shared" si="3"/>
        <v>0</v>
      </c>
      <c r="J26" s="72">
        <f t="shared" si="4"/>
        <v>0</v>
      </c>
      <c r="K26" s="72"/>
      <c r="L26" s="72"/>
      <c r="M26" s="72"/>
      <c r="N26" s="72"/>
      <c r="O26" s="83"/>
      <c r="P26" s="72"/>
      <c r="Q26" s="72"/>
      <c r="R26" s="72"/>
      <c r="S26" s="72"/>
      <c r="T26" s="72"/>
      <c r="U26" s="20"/>
      <c r="V26" s="20"/>
      <c r="W26" s="20"/>
      <c r="X26" s="20"/>
    </row>
    <row r="27" s="15" customFormat="1" ht="23" customHeight="1" spans="1:24">
      <c r="A27" s="74" t="s">
        <v>325</v>
      </c>
      <c r="B27" s="77"/>
      <c r="C27" s="78"/>
      <c r="D27" s="79"/>
      <c r="E27" s="80"/>
      <c r="F27" s="80"/>
      <c r="G27" s="81"/>
      <c r="H27" s="82"/>
      <c r="I27" s="72">
        <f t="shared" si="3"/>
        <v>0</v>
      </c>
      <c r="J27" s="72">
        <f t="shared" si="4"/>
        <v>0</v>
      </c>
      <c r="K27" s="72"/>
      <c r="L27" s="72"/>
      <c r="M27" s="72"/>
      <c r="N27" s="72"/>
      <c r="O27" s="83"/>
      <c r="P27" s="72"/>
      <c r="Q27" s="72"/>
      <c r="R27" s="72"/>
      <c r="S27" s="72"/>
      <c r="T27" s="72"/>
      <c r="U27" s="20"/>
      <c r="V27" s="20"/>
      <c r="W27" s="20"/>
      <c r="X27" s="20"/>
    </row>
    <row r="28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20:B20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hyperlinks>
    <hyperlink ref="A1" location="'Sheet3'!A1" display="附件13"/>
  </hyperlinks>
  <printOptions horizontalCentered="1"/>
  <pageMargins left="0.472222222222222" right="0.472222222222222" top="0.472222222222222" bottom="0.786805555555556" header="0.511805555555556" footer="0.511805555555556"/>
  <pageSetup paperSize="9" scale="75" orientation="landscape" horizontalDpi="600"/>
  <headerFooter/>
  <colBreaks count="1" manualBreakCount="1">
    <brk id="20" max="655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J21" sqref="J21"/>
    </sheetView>
  </sheetViews>
  <sheetFormatPr defaultColWidth="10" defaultRowHeight="13.5" outlineLevelCol="4"/>
  <cols>
    <col min="1" max="1" width="32.125" style="1" customWidth="1"/>
    <col min="2" max="2" width="20.25" style="1" customWidth="1"/>
    <col min="3" max="3" width="21.125" style="1" customWidth="1"/>
    <col min="4" max="4" width="20.625" style="1" customWidth="1"/>
    <col min="5" max="5" width="9.775" style="1" customWidth="1"/>
    <col min="6" max="16384" width="10" style="1"/>
  </cols>
  <sheetData>
    <row r="1" s="1" customFormat="1" ht="48.5" customHeight="1" spans="1:5">
      <c r="A1" s="2" t="s">
        <v>47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49</v>
      </c>
      <c r="E2" s="3"/>
    </row>
    <row r="3" s="1" customFormat="1" ht="26.05" customHeight="1" spans="1:5">
      <c r="A3" s="5" t="s">
        <v>327</v>
      </c>
      <c r="B3" s="6" t="s">
        <v>328</v>
      </c>
      <c r="C3" s="7" t="s">
        <v>329</v>
      </c>
      <c r="D3" s="5" t="s">
        <v>330</v>
      </c>
      <c r="E3" s="3"/>
    </row>
    <row r="4" s="1" customFormat="1" ht="26.05" customHeight="1" spans="1:5">
      <c r="A4" s="5" t="s">
        <v>331</v>
      </c>
      <c r="B4" s="6" t="s">
        <v>331</v>
      </c>
      <c r="C4" s="7">
        <v>1</v>
      </c>
      <c r="D4" s="5" t="s">
        <v>332</v>
      </c>
      <c r="E4" s="3"/>
    </row>
    <row r="5" s="1" customFormat="1" ht="24" customHeight="1" spans="1:5">
      <c r="A5" s="5" t="s">
        <v>333</v>
      </c>
      <c r="B5" s="8">
        <v>103070603</v>
      </c>
      <c r="C5" s="9">
        <v>60</v>
      </c>
      <c r="D5" s="10"/>
      <c r="E5" s="3" t="s">
        <v>334</v>
      </c>
    </row>
    <row r="6" s="1" customFormat="1" ht="24" customHeight="1" spans="1:5">
      <c r="A6" s="11"/>
      <c r="B6" s="12"/>
      <c r="C6" s="11"/>
      <c r="D6" s="11"/>
      <c r="E6" s="3"/>
    </row>
    <row r="7" ht="24" customHeight="1" spans="1:5">
      <c r="A7" s="13"/>
      <c r="B7" s="14"/>
      <c r="C7" s="13"/>
      <c r="D7" s="13"/>
    </row>
    <row r="8" ht="24" customHeight="1" spans="1:5">
      <c r="A8" s="13"/>
      <c r="B8" s="14"/>
      <c r="C8" s="13"/>
      <c r="D8" s="13"/>
    </row>
    <row r="9" ht="24" customHeight="1" spans="1:5">
      <c r="A9" s="13"/>
      <c r="B9" s="13"/>
      <c r="C9" s="13"/>
      <c r="D9" s="13"/>
    </row>
    <row r="10" ht="24" customHeight="1" spans="1:5">
      <c r="A10" s="13"/>
      <c r="B10" s="13"/>
      <c r="C10" s="13"/>
      <c r="D10" s="13"/>
    </row>
    <row r="11" ht="24" customHeight="1" spans="1:5">
      <c r="A11" s="13"/>
      <c r="B11" s="13"/>
      <c r="C11" s="13"/>
      <c r="D11" s="13"/>
    </row>
    <row r="12" ht="24" customHeight="1" spans="1:5">
      <c r="A12" s="13"/>
      <c r="B12" s="13"/>
      <c r="C12" s="13"/>
      <c r="D12" s="13"/>
    </row>
    <row r="13" ht="24" customHeight="1" spans="1:5">
      <c r="A13" s="13"/>
      <c r="B13" s="13"/>
      <c r="C13" s="13"/>
      <c r="D13" s="13"/>
    </row>
    <row r="14" ht="24" customHeight="1" spans="1:5">
      <c r="A14" s="13"/>
      <c r="B14" s="13"/>
      <c r="C14" s="13"/>
      <c r="D14" s="13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workbookViewId="0">
      <selection activeCell="F19" sqref="F19"/>
    </sheetView>
  </sheetViews>
  <sheetFormatPr defaultColWidth="9" defaultRowHeight="13.5" outlineLevelCol="2"/>
  <cols>
    <col min="1" max="1" width="15.6666666666667" customWidth="1"/>
    <col min="2" max="2" width="66" customWidth="1"/>
    <col min="3" max="3" width="30.375" customWidth="1"/>
  </cols>
  <sheetData>
    <row r="1" s="194" customFormat="1" ht="39" customHeight="1" spans="1:3">
      <c r="A1" s="195" t="s">
        <v>10</v>
      </c>
      <c r="B1" s="195"/>
    </row>
    <row r="2" s="194" customFormat="1" ht="31" customHeight="1" spans="1:3">
      <c r="A2" s="196" t="s">
        <v>11</v>
      </c>
      <c r="B2" s="196" t="s">
        <v>12</v>
      </c>
      <c r="C2" s="197" t="s">
        <v>13</v>
      </c>
    </row>
    <row r="3" s="194" customFormat="1" ht="31" customHeight="1" spans="1:3">
      <c r="A3" s="197" t="s">
        <v>14</v>
      </c>
      <c r="B3" s="198" t="s">
        <v>15</v>
      </c>
      <c r="C3" s="197"/>
    </row>
    <row r="4" s="194" customFormat="1" ht="31" customHeight="1" spans="1:3">
      <c r="A4" s="197" t="s">
        <v>16</v>
      </c>
      <c r="B4" s="198" t="s">
        <v>17</v>
      </c>
      <c r="C4" s="199" t="s">
        <v>18</v>
      </c>
    </row>
    <row r="5" s="194" customFormat="1" ht="31" customHeight="1" spans="1:3">
      <c r="A5" s="197" t="s">
        <v>19</v>
      </c>
      <c r="B5" s="198" t="s">
        <v>20</v>
      </c>
      <c r="C5" s="199" t="s">
        <v>21</v>
      </c>
    </row>
    <row r="6" s="194" customFormat="1" ht="31" customHeight="1" spans="1:3">
      <c r="A6" s="197" t="s">
        <v>22</v>
      </c>
      <c r="B6" s="198" t="s">
        <v>23</v>
      </c>
      <c r="C6" s="199"/>
    </row>
    <row r="7" s="194" customFormat="1" ht="31" customHeight="1" spans="1:3">
      <c r="A7" s="197" t="s">
        <v>24</v>
      </c>
      <c r="B7" s="198" t="s">
        <v>25</v>
      </c>
      <c r="C7" s="199" t="s">
        <v>26</v>
      </c>
    </row>
    <row r="8" s="194" customFormat="1" ht="31" customHeight="1" spans="1:3">
      <c r="A8" s="197" t="s">
        <v>27</v>
      </c>
      <c r="B8" s="198" t="s">
        <v>28</v>
      </c>
      <c r="C8" s="199" t="s">
        <v>29</v>
      </c>
    </row>
    <row r="9" s="194" customFormat="1" ht="31" customHeight="1" spans="1:3">
      <c r="A9" s="197" t="s">
        <v>30</v>
      </c>
      <c r="B9" s="198" t="s">
        <v>31</v>
      </c>
      <c r="C9" s="199" t="s">
        <v>32</v>
      </c>
    </row>
    <row r="10" s="194" customFormat="1" ht="31" customHeight="1" spans="1:3">
      <c r="A10" s="197" t="s">
        <v>33</v>
      </c>
      <c r="B10" s="198" t="s">
        <v>34</v>
      </c>
      <c r="C10" s="199" t="s">
        <v>35</v>
      </c>
    </row>
    <row r="11" s="194" customFormat="1" ht="31" customHeight="1" spans="1:3">
      <c r="A11" s="197" t="s">
        <v>36</v>
      </c>
      <c r="B11" s="198" t="s">
        <v>37</v>
      </c>
      <c r="C11" s="197"/>
    </row>
    <row r="12" s="194" customFormat="1" ht="31" customHeight="1" spans="1:3">
      <c r="A12" s="197" t="s">
        <v>38</v>
      </c>
      <c r="B12" s="198" t="s">
        <v>39</v>
      </c>
      <c r="C12" s="197"/>
    </row>
    <row r="13" s="194" customFormat="1" ht="31" customHeight="1" spans="1:3">
      <c r="A13" s="197" t="s">
        <v>40</v>
      </c>
      <c r="B13" s="198" t="s">
        <v>41</v>
      </c>
      <c r="C13" s="197"/>
    </row>
    <row r="14" s="194" customFormat="1" ht="31" customHeight="1" spans="1:3">
      <c r="A14" s="197" t="s">
        <v>42</v>
      </c>
      <c r="B14" s="198" t="s">
        <v>43</v>
      </c>
      <c r="C14" s="197"/>
    </row>
    <row r="15" s="194" customFormat="1" ht="31" customHeight="1" spans="1:3">
      <c r="A15" s="197" t="s">
        <v>44</v>
      </c>
      <c r="B15" s="198" t="s">
        <v>45</v>
      </c>
      <c r="C15" s="197"/>
    </row>
    <row r="16" ht="25" customHeight="1" spans="1:3">
      <c r="A16" s="197" t="s">
        <v>46</v>
      </c>
      <c r="B16" s="198" t="s">
        <v>47</v>
      </c>
      <c r="C16" s="98"/>
    </row>
  </sheetData>
  <mergeCells count="1">
    <mergeCell ref="A1:B1"/>
  </mergeCells>
  <hyperlinks>
    <hyperlink ref="B2" location="'封面'!A1" display="表   名"/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5" location="'政府采购预算表'!A1" display="单位政府采购预算表"/>
    <hyperlink ref="B14" location="'政府性基金预算支出情况表'!A1" display="国有资本经营预算支出情况表"/>
    <hyperlink ref="A2" location="'封面'!A1" display="封面"/>
  </hyperlinks>
  <printOptions horizontalCentered="1"/>
  <pageMargins left="0.751388888888889" right="1.29861111111111" top="1" bottom="1" header="0.5" footer="0.5"/>
  <pageSetup paperSize="9" scale="94" fitToWidth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42" sqref="A42"/>
    </sheetView>
  </sheetViews>
  <sheetFormatPr defaultColWidth="10" defaultRowHeight="13.5" outlineLevelCol="3"/>
  <cols>
    <col min="1" max="1" width="41.9333333333333" customWidth="1"/>
    <col min="2" max="2" width="19.75" customWidth="1"/>
    <col min="3" max="3" width="36.6416666666667" customWidth="1"/>
    <col min="4" max="4" width="29.375" customWidth="1"/>
  </cols>
  <sheetData>
    <row r="1" spans="1:4">
      <c r="A1" s="18" t="s">
        <v>48</v>
      </c>
    </row>
    <row r="2" ht="14.3" customHeight="1" spans="1:4">
      <c r="A2" s="85"/>
      <c r="B2" s="85"/>
      <c r="C2" s="85"/>
      <c r="D2" s="85"/>
    </row>
    <row r="3" ht="22" customHeight="1" spans="1:4">
      <c r="A3" s="86" t="s">
        <v>15</v>
      </c>
      <c r="B3" s="86"/>
      <c r="C3" s="86"/>
      <c r="D3" s="86"/>
    </row>
    <row r="4" ht="13" customHeight="1" spans="1:4">
      <c r="A4" s="185"/>
      <c r="B4" s="185"/>
      <c r="C4" s="185"/>
      <c r="D4" s="186" t="s">
        <v>49</v>
      </c>
    </row>
    <row r="5" ht="15" customHeight="1" spans="1:4">
      <c r="A5" s="175" t="s">
        <v>50</v>
      </c>
      <c r="B5" s="175"/>
      <c r="C5" s="175" t="s">
        <v>51</v>
      </c>
      <c r="D5" s="175"/>
    </row>
    <row r="6" ht="17" customHeight="1" spans="1:4">
      <c r="A6" s="175" t="s">
        <v>52</v>
      </c>
      <c r="B6" s="175" t="s">
        <v>53</v>
      </c>
      <c r="C6" s="175" t="s">
        <v>52</v>
      </c>
      <c r="D6" s="175" t="s">
        <v>53</v>
      </c>
    </row>
    <row r="7" ht="13" customHeight="1" spans="1:4">
      <c r="A7" s="187" t="s">
        <v>54</v>
      </c>
      <c r="B7" s="188">
        <f>1391.382724+9</f>
        <v>1400.382724</v>
      </c>
      <c r="C7" s="187" t="s">
        <v>55</v>
      </c>
      <c r="D7" s="189">
        <f>1077.984988+9</f>
        <v>1086.984988</v>
      </c>
    </row>
    <row r="8" ht="13" customHeight="1" spans="1:4">
      <c r="A8" s="187" t="s">
        <v>56</v>
      </c>
      <c r="B8" s="171"/>
      <c r="C8" s="187" t="s">
        <v>57</v>
      </c>
      <c r="D8" s="190"/>
    </row>
    <row r="9" ht="13" customHeight="1" spans="1:4">
      <c r="A9" s="187" t="s">
        <v>58</v>
      </c>
      <c r="B9" s="171"/>
      <c r="C9" s="187" t="s">
        <v>59</v>
      </c>
      <c r="D9" s="190"/>
    </row>
    <row r="10" ht="13" customHeight="1" spans="1:4">
      <c r="A10" s="187" t="s">
        <v>60</v>
      </c>
      <c r="B10" s="171"/>
      <c r="C10" s="187" t="s">
        <v>61</v>
      </c>
      <c r="D10" s="190"/>
    </row>
    <row r="11" ht="13" customHeight="1" spans="1:4">
      <c r="A11" s="187" t="s">
        <v>62</v>
      </c>
      <c r="B11" s="171"/>
      <c r="C11" s="187" t="s">
        <v>63</v>
      </c>
      <c r="D11" s="190"/>
    </row>
    <row r="12" ht="13" customHeight="1" spans="1:4">
      <c r="A12" s="187" t="s">
        <v>64</v>
      </c>
      <c r="B12" s="171"/>
      <c r="C12" s="187" t="s">
        <v>65</v>
      </c>
      <c r="D12" s="190"/>
    </row>
    <row r="13" ht="13" customHeight="1" spans="1:4">
      <c r="A13" s="187" t="s">
        <v>66</v>
      </c>
      <c r="B13" s="171"/>
      <c r="C13" s="187" t="s">
        <v>67</v>
      </c>
      <c r="D13" s="190"/>
    </row>
    <row r="14" ht="13" customHeight="1" spans="1:4">
      <c r="A14" s="187" t="s">
        <v>68</v>
      </c>
      <c r="B14" s="171"/>
      <c r="C14" s="187" t="s">
        <v>69</v>
      </c>
      <c r="D14" s="189">
        <v>122.287145</v>
      </c>
    </row>
    <row r="15" ht="13" customHeight="1" spans="1:4">
      <c r="A15" s="187" t="s">
        <v>70</v>
      </c>
      <c r="B15" s="171"/>
      <c r="C15" s="187" t="s">
        <v>71</v>
      </c>
      <c r="D15" s="189"/>
    </row>
    <row r="16" ht="13" customHeight="1" spans="1:4">
      <c r="A16" s="187"/>
      <c r="B16" s="191"/>
      <c r="C16" s="187" t="s">
        <v>72</v>
      </c>
      <c r="D16" s="189">
        <v>95.402875</v>
      </c>
    </row>
    <row r="17" ht="13" customHeight="1" spans="1:4">
      <c r="A17" s="187"/>
      <c r="B17" s="191"/>
      <c r="C17" s="187" t="s">
        <v>73</v>
      </c>
      <c r="D17" s="189"/>
    </row>
    <row r="18" ht="13" customHeight="1" spans="1:4">
      <c r="A18" s="187"/>
      <c r="B18" s="191"/>
      <c r="C18" s="187" t="s">
        <v>74</v>
      </c>
      <c r="D18" s="189"/>
    </row>
    <row r="19" ht="13" customHeight="1" spans="1:4">
      <c r="A19" s="187"/>
      <c r="B19" s="191"/>
      <c r="C19" s="187" t="s">
        <v>75</v>
      </c>
      <c r="D19" s="189"/>
    </row>
    <row r="20" ht="13" customHeight="1" spans="1:4">
      <c r="A20" s="187"/>
      <c r="B20" s="191"/>
      <c r="C20" s="187" t="s">
        <v>76</v>
      </c>
      <c r="D20" s="189"/>
    </row>
    <row r="21" ht="13" customHeight="1" spans="1:4">
      <c r="A21" s="192"/>
      <c r="B21" s="193"/>
      <c r="C21" s="187" t="s">
        <v>77</v>
      </c>
      <c r="D21" s="189"/>
    </row>
    <row r="22" ht="13" customHeight="1" spans="1:4">
      <c r="A22" s="192"/>
      <c r="B22" s="193"/>
      <c r="C22" s="187" t="s">
        <v>78</v>
      </c>
      <c r="D22" s="189"/>
    </row>
    <row r="23" ht="13" customHeight="1" spans="1:4">
      <c r="A23" s="192"/>
      <c r="B23" s="193"/>
      <c r="C23" s="187" t="s">
        <v>79</v>
      </c>
      <c r="D23" s="189"/>
    </row>
    <row r="24" ht="13" customHeight="1" spans="1:4">
      <c r="A24" s="192"/>
      <c r="B24" s="193"/>
      <c r="C24" s="187" t="s">
        <v>80</v>
      </c>
      <c r="D24" s="189"/>
    </row>
    <row r="25" ht="13" customHeight="1" spans="1:4">
      <c r="A25" s="192"/>
      <c r="B25" s="193"/>
      <c r="C25" s="187" t="s">
        <v>81</v>
      </c>
      <c r="D25" s="189"/>
    </row>
    <row r="26" ht="13" customHeight="1" spans="1:4">
      <c r="A26" s="187"/>
      <c r="B26" s="191"/>
      <c r="C26" s="187" t="s">
        <v>82</v>
      </c>
      <c r="D26" s="189">
        <v>95.707716</v>
      </c>
    </row>
    <row r="27" ht="13" customHeight="1" spans="1:4">
      <c r="A27" s="187"/>
      <c r="B27" s="191"/>
      <c r="C27" s="187" t="s">
        <v>83</v>
      </c>
      <c r="D27" s="189"/>
    </row>
    <row r="28" ht="13" customHeight="1" spans="1:4">
      <c r="A28" s="187"/>
      <c r="B28" s="191"/>
      <c r="C28" s="187" t="s">
        <v>84</v>
      </c>
      <c r="D28" s="189"/>
    </row>
    <row r="29" ht="13" customHeight="1" spans="1:4">
      <c r="A29" s="192"/>
      <c r="B29" s="193"/>
      <c r="C29" s="187" t="s">
        <v>85</v>
      </c>
      <c r="D29" s="188"/>
    </row>
    <row r="30" ht="13" customHeight="1" spans="1:4">
      <c r="A30" s="192"/>
      <c r="B30" s="193"/>
      <c r="C30" s="187" t="s">
        <v>86</v>
      </c>
      <c r="D30" s="188"/>
    </row>
    <row r="31" ht="13" customHeight="1" spans="1:4">
      <c r="A31" s="192"/>
      <c r="B31" s="193"/>
      <c r="C31" s="187" t="s">
        <v>87</v>
      </c>
      <c r="D31" s="188"/>
    </row>
    <row r="32" ht="13" customHeight="1" spans="1:4">
      <c r="A32" s="192"/>
      <c r="B32" s="193"/>
      <c r="C32" s="187" t="s">
        <v>88</v>
      </c>
      <c r="D32" s="188"/>
    </row>
    <row r="33" ht="13" customHeight="1" spans="1:4">
      <c r="A33" s="192"/>
      <c r="B33" s="193"/>
      <c r="C33" s="187" t="s">
        <v>89</v>
      </c>
      <c r="D33" s="188"/>
    </row>
    <row r="34" ht="13" customHeight="1" spans="1:4">
      <c r="A34" s="187"/>
      <c r="B34" s="187"/>
      <c r="C34" s="187" t="s">
        <v>90</v>
      </c>
      <c r="D34" s="188"/>
    </row>
    <row r="35" ht="13" customHeight="1" spans="1:4">
      <c r="A35" s="187"/>
      <c r="B35" s="187"/>
      <c r="C35" s="187" t="s">
        <v>91</v>
      </c>
      <c r="D35" s="188"/>
    </row>
    <row r="36" ht="13" customHeight="1" spans="1:4">
      <c r="A36" s="187"/>
      <c r="B36" s="187"/>
      <c r="C36" s="187" t="s">
        <v>92</v>
      </c>
      <c r="D36" s="188"/>
    </row>
    <row r="37" ht="13" customHeight="1" spans="1:4">
      <c r="A37" s="192" t="s">
        <v>93</v>
      </c>
      <c r="B37" s="188">
        <f>SUM(B7:B36)</f>
        <v>1400.382724</v>
      </c>
      <c r="C37" s="192" t="s">
        <v>94</v>
      </c>
      <c r="D37" s="188">
        <f>SUM(D7:D36)</f>
        <v>1400.382724</v>
      </c>
    </row>
    <row r="38" ht="13" customHeight="1" spans="1:4">
      <c r="A38" s="192" t="s">
        <v>95</v>
      </c>
      <c r="B38" s="193"/>
      <c r="C38" s="192" t="s">
        <v>96</v>
      </c>
      <c r="D38" s="188"/>
    </row>
    <row r="39" ht="13" customHeight="1" spans="1:4">
      <c r="A39" s="192" t="s">
        <v>97</v>
      </c>
      <c r="B39" s="188">
        <f>B37+B38</f>
        <v>1400.382724</v>
      </c>
      <c r="C39" s="192" t="s">
        <v>98</v>
      </c>
      <c r="D39" s="188">
        <f>D37+D38</f>
        <v>1400.382724</v>
      </c>
    </row>
    <row r="40" spans="1:4">
      <c r="A40" s="92" t="s">
        <v>99</v>
      </c>
    </row>
  </sheetData>
  <mergeCells count="4">
    <mergeCell ref="A3:D3"/>
    <mergeCell ref="A4:C4"/>
    <mergeCell ref="A5:B5"/>
    <mergeCell ref="C5:D5"/>
  </mergeCells>
  <hyperlinks>
    <hyperlink ref="A1" location="'Sheet3'!A1" display="附件1"/>
  </hyperlinks>
  <printOptions horizontalCentered="1" verticalCentered="1"/>
  <pageMargins left="0" right="0" top="0" bottom="0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Zeros="0" workbookViewId="0">
      <selection activeCell="E15" sqref="E15"/>
    </sheetView>
  </sheetViews>
  <sheetFormatPr defaultColWidth="10" defaultRowHeight="13.5" outlineLevelCol="1"/>
  <cols>
    <col min="1" max="1" width="53.4666666666667" customWidth="1"/>
    <col min="2" max="2" width="34" customWidth="1"/>
  </cols>
  <sheetData>
    <row r="1" spans="1:2">
      <c r="A1" s="180" t="s">
        <v>100</v>
      </c>
    </row>
    <row r="2" ht="14.3" customHeight="1" spans="1:2">
      <c r="A2" s="85"/>
      <c r="B2" s="85"/>
    </row>
    <row r="3" ht="33" customHeight="1" spans="1:2">
      <c r="A3" s="86" t="s">
        <v>17</v>
      </c>
      <c r="B3" s="86"/>
    </row>
    <row r="4" ht="22.75" customHeight="1" spans="1:2">
      <c r="A4" s="100"/>
      <c r="B4" s="115" t="s">
        <v>49</v>
      </c>
    </row>
    <row r="5" ht="22.75" customHeight="1" spans="1:2">
      <c r="A5" s="89" t="s">
        <v>52</v>
      </c>
      <c r="B5" s="116" t="s">
        <v>53</v>
      </c>
    </row>
    <row r="6" ht="22.75" customHeight="1" spans="1:2">
      <c r="A6" s="153" t="s">
        <v>54</v>
      </c>
      <c r="B6" s="111">
        <f>1391.382724+9</f>
        <v>1400.382724</v>
      </c>
    </row>
    <row r="7" ht="22.75" customHeight="1" spans="1:2">
      <c r="A7" s="170" t="s">
        <v>101</v>
      </c>
      <c r="B7" s="132">
        <f>B8</f>
        <v>0</v>
      </c>
    </row>
    <row r="8" ht="22.75" customHeight="1" spans="1:2">
      <c r="A8" s="170" t="s">
        <v>102</v>
      </c>
      <c r="B8" s="132"/>
    </row>
    <row r="9" ht="22.75" customHeight="1" spans="1:2">
      <c r="A9" s="181" t="s">
        <v>103</v>
      </c>
      <c r="B9" s="132">
        <f>B6+B7+B8</f>
        <v>1400.382724</v>
      </c>
    </row>
    <row r="10" ht="22.75" customHeight="1" spans="1:2">
      <c r="A10" s="182" t="s">
        <v>104</v>
      </c>
      <c r="B10" s="132">
        <f>B11+B12+B13</f>
        <v>0</v>
      </c>
    </row>
    <row r="11" ht="23" customHeight="1" spans="1:2">
      <c r="A11" s="183" t="s">
        <v>105</v>
      </c>
      <c r="B11" s="98"/>
    </row>
    <row r="12" ht="23" customHeight="1" spans="1:2">
      <c r="A12" s="183" t="s">
        <v>106</v>
      </c>
      <c r="B12" s="98"/>
    </row>
    <row r="13" ht="23" customHeight="1" spans="1:2">
      <c r="A13" s="183" t="s">
        <v>107</v>
      </c>
      <c r="B13" s="98"/>
    </row>
    <row r="14" ht="23" customHeight="1" spans="1:2">
      <c r="A14" s="183" t="s">
        <v>108</v>
      </c>
      <c r="B14" s="132">
        <f>B9+B10</f>
        <v>1400.382724</v>
      </c>
    </row>
    <row r="15" spans="1:2">
      <c r="A15" s="184" t="s">
        <v>99</v>
      </c>
      <c r="B15" s="184"/>
    </row>
  </sheetData>
  <mergeCells count="2">
    <mergeCell ref="A3:B3"/>
    <mergeCell ref="A15:B15"/>
  </mergeCells>
  <hyperlinks>
    <hyperlink ref="A1" location="'Sheet3'!A1" display="附件2"/>
  </hyperlinks>
  <printOptions horizontalCentered="1" verticalCentered="1"/>
  <pageMargins left="0.751388888888889" right="0.751388888888889" top="0.393055555555556" bottom="1" header="0.5" footer="0.5"/>
  <pageSetup paperSize="9" scale="14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4" sqref="D14"/>
    </sheetView>
  </sheetViews>
  <sheetFormatPr defaultColWidth="10" defaultRowHeight="13.5" outlineLevelCol="4"/>
  <cols>
    <col min="1" max="1" width="50.275" customWidth="1"/>
    <col min="2" max="5" width="17.375" customWidth="1"/>
    <col min="10" max="10" width="10" hidden="1" customWidth="1"/>
  </cols>
  <sheetData>
    <row r="1" spans="1:5">
      <c r="A1" s="84" t="s">
        <v>109</v>
      </c>
    </row>
    <row r="2" ht="14.3" customHeight="1" spans="1:5">
      <c r="A2" s="85"/>
      <c r="B2" s="85"/>
      <c r="C2" s="85"/>
      <c r="D2" s="85"/>
      <c r="E2" s="85"/>
    </row>
    <row r="3" ht="27" customHeight="1" spans="1:5">
      <c r="A3" s="86" t="s">
        <v>20</v>
      </c>
      <c r="B3" s="86"/>
      <c r="C3" s="86"/>
      <c r="D3" s="86"/>
      <c r="E3" s="86"/>
    </row>
    <row r="4" ht="18" customHeight="1" spans="1:5">
      <c r="A4" s="100"/>
      <c r="B4" s="100"/>
      <c r="C4" s="100"/>
      <c r="D4" s="100"/>
      <c r="E4" s="100" t="s">
        <v>49</v>
      </c>
    </row>
    <row r="5" s="166" customFormat="1" ht="22.75" customHeight="1" spans="1:5">
      <c r="A5" s="89" t="s">
        <v>110</v>
      </c>
      <c r="B5" s="116" t="s">
        <v>111</v>
      </c>
      <c r="C5" s="116" t="s">
        <v>112</v>
      </c>
      <c r="D5" s="116" t="s">
        <v>113</v>
      </c>
      <c r="E5" s="89" t="s">
        <v>114</v>
      </c>
    </row>
    <row r="6" ht="22.75" customHeight="1" spans="1:5">
      <c r="A6" s="176" t="s">
        <v>115</v>
      </c>
      <c r="B6" s="144">
        <f>1391.382724+9</f>
        <v>1400.382724</v>
      </c>
      <c r="C6" s="144">
        <v>1333.902724</v>
      </c>
      <c r="D6" s="144">
        <f t="shared" ref="D6:D8" si="0">57.48+9</f>
        <v>66.48</v>
      </c>
      <c r="E6" s="112"/>
    </row>
    <row r="7" ht="22.75" customHeight="1" spans="1:5">
      <c r="A7" s="176" t="s">
        <v>116</v>
      </c>
      <c r="B7" s="144">
        <f>1077.984988+9</f>
        <v>1086.984988</v>
      </c>
      <c r="C7" s="144">
        <v>1020.504988</v>
      </c>
      <c r="D7" s="144">
        <f t="shared" si="0"/>
        <v>66.48</v>
      </c>
      <c r="E7" s="112"/>
    </row>
    <row r="8" ht="22.75" customHeight="1" spans="1:5">
      <c r="A8" s="176" t="s">
        <v>117</v>
      </c>
      <c r="B8" s="144">
        <f>1077.984988+9</f>
        <v>1086.984988</v>
      </c>
      <c r="C8" s="144">
        <v>1020.504988</v>
      </c>
      <c r="D8" s="144">
        <f t="shared" si="0"/>
        <v>66.48</v>
      </c>
      <c r="E8" s="112"/>
    </row>
    <row r="9" ht="22.75" customHeight="1" spans="1:5">
      <c r="A9" s="177" t="s">
        <v>118</v>
      </c>
      <c r="B9" s="149">
        <v>1077.984988</v>
      </c>
      <c r="C9" s="149">
        <v>1020.504988</v>
      </c>
      <c r="D9" s="149">
        <v>57.48</v>
      </c>
      <c r="E9" s="178"/>
    </row>
    <row r="10" ht="22.75" customHeight="1" spans="1:5">
      <c r="A10" s="177" t="s">
        <v>119</v>
      </c>
      <c r="B10" s="144">
        <v>9</v>
      </c>
      <c r="C10" s="144"/>
      <c r="D10" s="149">
        <v>9</v>
      </c>
      <c r="E10" s="112"/>
    </row>
    <row r="11" ht="22.75" customHeight="1" spans="1:5">
      <c r="A11" s="176" t="s">
        <v>120</v>
      </c>
      <c r="B11" s="144">
        <v>122.287145</v>
      </c>
      <c r="C11" s="144">
        <v>122.287145</v>
      </c>
      <c r="D11" s="144"/>
      <c r="E11" s="112"/>
    </row>
    <row r="12" ht="22.75" customHeight="1" spans="1:5">
      <c r="A12" s="176" t="s">
        <v>121</v>
      </c>
      <c r="B12" s="144">
        <v>117.264496</v>
      </c>
      <c r="C12" s="144">
        <v>117.264496</v>
      </c>
      <c r="D12" s="144"/>
      <c r="E12" s="178"/>
    </row>
    <row r="13" ht="22.75" customHeight="1" spans="1:5">
      <c r="A13" s="177" t="s">
        <v>122</v>
      </c>
      <c r="B13" s="149">
        <v>117.264496</v>
      </c>
      <c r="C13" s="149">
        <v>117.264496</v>
      </c>
      <c r="D13" s="149"/>
      <c r="E13" s="112"/>
    </row>
    <row r="14" ht="22.75" customHeight="1" spans="1:5">
      <c r="A14" s="176" t="s">
        <v>123</v>
      </c>
      <c r="B14" s="144">
        <v>5.022649</v>
      </c>
      <c r="C14" s="144">
        <v>5.022649</v>
      </c>
      <c r="D14" s="144"/>
      <c r="E14" s="112"/>
    </row>
    <row r="15" ht="22.75" customHeight="1" spans="1:5">
      <c r="A15" s="177" t="s">
        <v>123</v>
      </c>
      <c r="B15" s="149">
        <v>5.022649</v>
      </c>
      <c r="C15" s="149">
        <v>5.022649</v>
      </c>
      <c r="D15" s="149"/>
      <c r="E15" s="178"/>
    </row>
    <row r="16" ht="22.75" customHeight="1" spans="1:5">
      <c r="A16" s="176" t="s">
        <v>124</v>
      </c>
      <c r="B16" s="144">
        <v>95.402875</v>
      </c>
      <c r="C16" s="144">
        <v>95.402875</v>
      </c>
      <c r="D16" s="144"/>
      <c r="E16" s="178"/>
    </row>
    <row r="17" ht="22.75" customHeight="1" spans="1:5">
      <c r="A17" s="176" t="s">
        <v>125</v>
      </c>
      <c r="B17" s="144">
        <v>95.402875</v>
      </c>
      <c r="C17" s="144">
        <v>95.402875</v>
      </c>
      <c r="D17" s="144"/>
      <c r="E17" s="112"/>
    </row>
    <row r="18" ht="22.75" customHeight="1" spans="1:5">
      <c r="A18" s="177" t="s">
        <v>126</v>
      </c>
      <c r="B18" s="149">
        <v>73.415782</v>
      </c>
      <c r="C18" s="149">
        <v>73.415782</v>
      </c>
      <c r="D18" s="149"/>
      <c r="E18" s="112"/>
    </row>
    <row r="19" ht="22.75" customHeight="1" spans="1:5">
      <c r="A19" s="177" t="s">
        <v>127</v>
      </c>
      <c r="B19" s="149">
        <v>21.987093</v>
      </c>
      <c r="C19" s="149">
        <v>21.987093</v>
      </c>
      <c r="D19" s="149"/>
      <c r="E19" s="178"/>
    </row>
    <row r="20" ht="22.75" customHeight="1" spans="1:5">
      <c r="A20" s="176" t="s">
        <v>128</v>
      </c>
      <c r="B20" s="144">
        <v>95.707716</v>
      </c>
      <c r="C20" s="144">
        <v>95.707716</v>
      </c>
      <c r="D20" s="144"/>
      <c r="E20" s="112"/>
    </row>
    <row r="21" ht="22.75" customHeight="1" spans="1:5">
      <c r="A21" s="176" t="s">
        <v>129</v>
      </c>
      <c r="B21" s="144">
        <v>95.707716</v>
      </c>
      <c r="C21" s="144">
        <v>95.707716</v>
      </c>
      <c r="D21" s="144"/>
      <c r="E21" s="178"/>
    </row>
    <row r="22" ht="22.75" customHeight="1" spans="1:5">
      <c r="A22" s="177" t="s">
        <v>130</v>
      </c>
      <c r="B22" s="149">
        <v>95.707716</v>
      </c>
      <c r="C22" s="149">
        <v>95.707716</v>
      </c>
      <c r="D22" s="149"/>
      <c r="E22" s="178"/>
    </row>
    <row r="23" ht="22.75" customHeight="1" spans="1:5">
      <c r="A23" s="110"/>
      <c r="B23" s="111"/>
      <c r="C23" s="111"/>
      <c r="D23" s="179"/>
      <c r="E23" s="112"/>
    </row>
    <row r="24" spans="1:5">
      <c r="A24" s="92" t="s">
        <v>99</v>
      </c>
    </row>
  </sheetData>
  <mergeCells count="1">
    <mergeCell ref="A3:E3"/>
  </mergeCells>
  <hyperlinks>
    <hyperlink ref="A1" location="'Sheet3'!A1" display="附件3"/>
  </hyperlinks>
  <printOptions horizontalCentered="1" verticalCentered="1"/>
  <pageMargins left="0.751388888888889" right="0.751388888888889" top="0.267361111111111" bottom="0.267361111111111" header="0.275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H23" sqref="H23"/>
    </sheetView>
  </sheetViews>
  <sheetFormatPr defaultColWidth="10" defaultRowHeight="13.5" outlineLevelCol="6"/>
  <cols>
    <col min="1" max="4" width="32.875" customWidth="1"/>
    <col min="5" max="5" width="18.725" customWidth="1"/>
    <col min="6" max="8" width="9.76666666666667" customWidth="1"/>
  </cols>
  <sheetData>
    <row r="1" spans="1:7">
      <c r="A1" s="84" t="s">
        <v>131</v>
      </c>
    </row>
    <row r="2" ht="14.3" customHeight="1" spans="1:7">
      <c r="A2" s="85"/>
      <c r="B2" s="85"/>
      <c r="C2" s="85"/>
      <c r="D2" s="85"/>
      <c r="E2" s="85"/>
      <c r="F2" s="85"/>
      <c r="G2" s="85"/>
    </row>
    <row r="3" ht="23" customHeight="1" spans="1:7">
      <c r="A3" s="86" t="s">
        <v>23</v>
      </c>
      <c r="B3" s="86"/>
      <c r="C3" s="86"/>
      <c r="D3" s="86"/>
      <c r="E3" s="85"/>
      <c r="F3" s="85"/>
      <c r="G3" s="85"/>
    </row>
    <row r="4" ht="17" customHeight="1" spans="1:7">
      <c r="A4" s="100"/>
      <c r="B4" s="100"/>
      <c r="C4" s="115" t="s">
        <v>49</v>
      </c>
      <c r="D4" s="115"/>
      <c r="E4" s="100"/>
      <c r="F4" s="100"/>
      <c r="G4" s="100"/>
    </row>
    <row r="5" ht="18" customHeight="1" spans="1:7">
      <c r="A5" s="89" t="s">
        <v>50</v>
      </c>
      <c r="B5" s="89"/>
      <c r="C5" s="89" t="s">
        <v>51</v>
      </c>
      <c r="D5" s="89"/>
      <c r="E5" s="100"/>
      <c r="F5" s="100"/>
      <c r="G5" s="100"/>
    </row>
    <row r="6" ht="18" customHeight="1" spans="1:7">
      <c r="A6" s="116" t="s">
        <v>52</v>
      </c>
      <c r="B6" s="116" t="s">
        <v>53</v>
      </c>
      <c r="C6" s="116" t="s">
        <v>52</v>
      </c>
      <c r="D6" s="116" t="s">
        <v>115</v>
      </c>
      <c r="E6" s="100"/>
      <c r="F6" s="100"/>
      <c r="G6" s="100"/>
    </row>
    <row r="7" s="166" customFormat="1" ht="18" customHeight="1" spans="1:7">
      <c r="A7" s="167" t="s">
        <v>132</v>
      </c>
      <c r="B7" s="168"/>
      <c r="C7" s="167" t="s">
        <v>133</v>
      </c>
      <c r="D7" s="169">
        <f>1391.382724+9</f>
        <v>1400.382724</v>
      </c>
      <c r="E7" s="114"/>
      <c r="F7" s="114"/>
      <c r="G7" s="114"/>
    </row>
    <row r="8" ht="14" customHeight="1" spans="1:7">
      <c r="A8" s="170" t="s">
        <v>134</v>
      </c>
      <c r="B8" s="168">
        <v>1400.382724</v>
      </c>
      <c r="C8" s="170" t="s">
        <v>135</v>
      </c>
      <c r="D8" s="169">
        <f>1077.984988+9</f>
        <v>1086.984988</v>
      </c>
      <c r="E8" s="100"/>
      <c r="F8" s="100"/>
      <c r="G8" s="100"/>
    </row>
    <row r="9" ht="14" customHeight="1" spans="1:7">
      <c r="A9" s="170" t="s">
        <v>136</v>
      </c>
      <c r="B9" s="171"/>
      <c r="C9" s="170" t="s">
        <v>137</v>
      </c>
      <c r="D9" s="169"/>
      <c r="E9" s="100"/>
      <c r="F9" s="100"/>
      <c r="G9" s="100"/>
    </row>
    <row r="10" ht="14" customHeight="1" spans="1:7">
      <c r="A10" s="170" t="s">
        <v>138</v>
      </c>
      <c r="B10" s="171"/>
      <c r="C10" s="170" t="s">
        <v>139</v>
      </c>
      <c r="D10" s="169"/>
      <c r="E10" s="100"/>
      <c r="F10" s="100"/>
      <c r="G10" s="100"/>
    </row>
    <row r="11" ht="14" customHeight="1" spans="1:7">
      <c r="A11" s="170"/>
      <c r="B11" s="172"/>
      <c r="C11" s="170" t="s">
        <v>140</v>
      </c>
      <c r="D11" s="169"/>
      <c r="E11" s="100"/>
      <c r="F11" s="100"/>
      <c r="G11" s="100"/>
    </row>
    <row r="12" ht="14" customHeight="1" spans="1:7">
      <c r="A12" s="170"/>
      <c r="B12" s="172"/>
      <c r="C12" s="170" t="s">
        <v>141</v>
      </c>
      <c r="D12" s="169"/>
      <c r="E12" s="100"/>
      <c r="F12" s="100"/>
      <c r="G12" s="100"/>
    </row>
    <row r="13" ht="14" customHeight="1" spans="1:7">
      <c r="A13" s="170"/>
      <c r="B13" s="172"/>
      <c r="C13" s="170" t="s">
        <v>142</v>
      </c>
      <c r="D13" s="169"/>
      <c r="E13" s="100"/>
      <c r="F13" s="100"/>
      <c r="G13" s="100"/>
    </row>
    <row r="14" ht="14" customHeight="1" spans="1:7">
      <c r="A14" s="167"/>
      <c r="B14" s="162"/>
      <c r="C14" s="170" t="s">
        <v>143</v>
      </c>
      <c r="D14" s="169"/>
      <c r="E14" s="100"/>
      <c r="F14" s="100"/>
      <c r="G14" s="100"/>
    </row>
    <row r="15" ht="14" customHeight="1" spans="1:7">
      <c r="A15" s="170"/>
      <c r="B15" s="172"/>
      <c r="C15" s="170" t="s">
        <v>144</v>
      </c>
      <c r="D15" s="169">
        <v>122.287145</v>
      </c>
      <c r="E15" s="100"/>
      <c r="F15" s="100"/>
      <c r="G15" s="114"/>
    </row>
    <row r="16" ht="14" customHeight="1" spans="1:7">
      <c r="A16" s="170"/>
      <c r="B16" s="172"/>
      <c r="C16" s="170" t="s">
        <v>145</v>
      </c>
      <c r="D16" s="169"/>
      <c r="E16" s="100"/>
      <c r="F16" s="100"/>
      <c r="G16" s="100"/>
    </row>
    <row r="17" ht="14" customHeight="1" spans="1:7">
      <c r="A17" s="170"/>
      <c r="B17" s="172"/>
      <c r="C17" s="170" t="s">
        <v>146</v>
      </c>
      <c r="D17" s="169">
        <v>95.402875</v>
      </c>
      <c r="E17" s="100"/>
      <c r="F17" s="100"/>
      <c r="G17" s="100"/>
    </row>
    <row r="18" ht="14" customHeight="1" spans="1:7">
      <c r="A18" s="170"/>
      <c r="B18" s="172"/>
      <c r="C18" s="170" t="s">
        <v>147</v>
      </c>
      <c r="D18" s="171"/>
      <c r="E18" s="100"/>
      <c r="F18" s="100"/>
      <c r="G18" s="100"/>
    </row>
    <row r="19" ht="14" customHeight="1" spans="1:7">
      <c r="A19" s="170"/>
      <c r="B19" s="172"/>
      <c r="C19" s="170" t="s">
        <v>148</v>
      </c>
      <c r="D19" s="173"/>
      <c r="E19" s="100"/>
      <c r="F19" s="100"/>
      <c r="G19" s="100"/>
    </row>
    <row r="20" ht="14" customHeight="1" spans="1:7">
      <c r="A20" s="170"/>
      <c r="B20" s="170"/>
      <c r="C20" s="170" t="s">
        <v>149</v>
      </c>
      <c r="D20" s="171"/>
      <c r="E20" s="100"/>
      <c r="F20" s="100"/>
      <c r="G20" s="100"/>
    </row>
    <row r="21" ht="14" customHeight="1" spans="1:7">
      <c r="A21" s="170"/>
      <c r="B21" s="170"/>
      <c r="C21" s="170" t="s">
        <v>150</v>
      </c>
      <c r="D21" s="171"/>
      <c r="E21" s="100"/>
      <c r="F21" s="100"/>
      <c r="G21" s="100"/>
    </row>
    <row r="22" ht="14" customHeight="1" spans="1:7">
      <c r="A22" s="170"/>
      <c r="B22" s="170"/>
      <c r="C22" s="170" t="s">
        <v>151</v>
      </c>
      <c r="D22" s="171"/>
      <c r="E22" s="100"/>
      <c r="F22" s="100"/>
      <c r="G22" s="100"/>
    </row>
    <row r="23" ht="14" customHeight="1" spans="1:7">
      <c r="A23" s="170"/>
      <c r="B23" s="170"/>
      <c r="C23" s="170" t="s">
        <v>152</v>
      </c>
      <c r="D23" s="171"/>
      <c r="E23" s="100"/>
      <c r="F23" s="100"/>
      <c r="G23" s="100"/>
    </row>
    <row r="24" ht="14" customHeight="1" spans="1:7">
      <c r="A24" s="170"/>
      <c r="B24" s="170"/>
      <c r="C24" s="170" t="s">
        <v>153</v>
      </c>
      <c r="D24" s="171"/>
      <c r="E24" s="100"/>
      <c r="F24" s="100"/>
      <c r="G24" s="100"/>
    </row>
    <row r="25" ht="14" customHeight="1" spans="1:7">
      <c r="A25" s="170"/>
      <c r="B25" s="170"/>
      <c r="C25" s="170" t="s">
        <v>154</v>
      </c>
      <c r="D25" s="171"/>
      <c r="E25" s="100"/>
      <c r="F25" s="100"/>
      <c r="G25" s="100"/>
    </row>
    <row r="26" ht="14" customHeight="1" spans="1:7">
      <c r="A26" s="170"/>
      <c r="B26" s="170"/>
      <c r="C26" s="170" t="s">
        <v>155</v>
      </c>
      <c r="D26" s="173"/>
      <c r="E26" s="100"/>
      <c r="F26" s="100"/>
      <c r="G26" s="100"/>
    </row>
    <row r="27" ht="14" customHeight="1" spans="1:7">
      <c r="A27" s="170"/>
      <c r="B27" s="170"/>
      <c r="C27" s="170" t="s">
        <v>156</v>
      </c>
      <c r="D27" s="169">
        <v>95.707716</v>
      </c>
      <c r="E27" s="100"/>
      <c r="F27" s="100"/>
      <c r="G27" s="100"/>
    </row>
    <row r="28" ht="14" customHeight="1" spans="1:7">
      <c r="A28" s="170"/>
      <c r="B28" s="170"/>
      <c r="C28" s="170" t="s">
        <v>157</v>
      </c>
      <c r="D28" s="98"/>
      <c r="E28" s="100"/>
      <c r="F28" s="100"/>
      <c r="G28" s="100"/>
    </row>
    <row r="29" ht="14" customHeight="1" spans="1:7">
      <c r="A29" s="170"/>
      <c r="B29" s="170"/>
      <c r="C29" s="170" t="s">
        <v>158</v>
      </c>
      <c r="D29" s="169"/>
      <c r="E29" s="100"/>
      <c r="F29" s="100"/>
      <c r="G29" s="100"/>
    </row>
    <row r="30" ht="14" customHeight="1" spans="1:7">
      <c r="A30" s="170"/>
      <c r="B30" s="170"/>
      <c r="C30" s="170" t="s">
        <v>159</v>
      </c>
      <c r="D30" s="169"/>
      <c r="E30" s="100"/>
      <c r="F30" s="100"/>
      <c r="G30" s="100"/>
    </row>
    <row r="31" ht="14" customHeight="1" spans="1:7">
      <c r="A31" s="170"/>
      <c r="B31" s="170"/>
      <c r="C31" s="170" t="s">
        <v>160</v>
      </c>
      <c r="D31" s="169"/>
      <c r="E31" s="100"/>
      <c r="F31" s="100"/>
      <c r="G31" s="100"/>
    </row>
    <row r="32" ht="14" customHeight="1" spans="1:7">
      <c r="A32" s="170"/>
      <c r="B32" s="170"/>
      <c r="C32" s="170" t="s">
        <v>161</v>
      </c>
      <c r="D32" s="169"/>
      <c r="E32" s="100"/>
      <c r="F32" s="100"/>
      <c r="G32" s="100"/>
    </row>
    <row r="33" ht="14" customHeight="1" spans="1:7">
      <c r="A33" s="170"/>
      <c r="B33" s="170"/>
      <c r="C33" s="170" t="s">
        <v>162</v>
      </c>
      <c r="D33" s="169"/>
      <c r="E33" s="100"/>
      <c r="F33" s="100"/>
      <c r="G33" s="100"/>
    </row>
    <row r="34" ht="14" customHeight="1" spans="1:7">
      <c r="A34" s="170"/>
      <c r="B34" s="170"/>
      <c r="C34" s="170" t="s">
        <v>163</v>
      </c>
      <c r="D34" s="169"/>
      <c r="E34" s="100"/>
      <c r="F34" s="100"/>
      <c r="G34" s="100"/>
    </row>
    <row r="35" ht="14" customHeight="1" spans="1:7">
      <c r="A35" s="170"/>
      <c r="B35" s="170"/>
      <c r="C35" s="170" t="s">
        <v>164</v>
      </c>
      <c r="D35" s="169"/>
      <c r="E35" s="100"/>
      <c r="F35" s="100"/>
      <c r="G35" s="100"/>
    </row>
    <row r="36" ht="14" customHeight="1" spans="1:7">
      <c r="A36" s="170"/>
      <c r="B36" s="170"/>
      <c r="C36" s="170" t="s">
        <v>165</v>
      </c>
      <c r="D36" s="169"/>
      <c r="E36" s="100"/>
      <c r="F36" s="100"/>
      <c r="G36" s="100"/>
    </row>
    <row r="37" ht="14" customHeight="1" spans="1:7">
      <c r="A37" s="170"/>
      <c r="B37" s="170"/>
      <c r="C37" s="170" t="s">
        <v>166</v>
      </c>
      <c r="D37" s="174"/>
      <c r="E37" s="100"/>
      <c r="F37" s="100"/>
      <c r="G37" s="100"/>
    </row>
    <row r="38" ht="18" customHeight="1" spans="1:7">
      <c r="A38" s="175" t="s">
        <v>167</v>
      </c>
      <c r="B38" s="168">
        <f>SUM(B7:B37)</f>
        <v>1400.382724</v>
      </c>
      <c r="C38" s="175" t="s">
        <v>168</v>
      </c>
      <c r="D38" s="168">
        <v>1400.382724</v>
      </c>
      <c r="E38" s="114"/>
      <c r="F38" s="100"/>
      <c r="G38" s="100"/>
    </row>
    <row r="39" spans="1:7">
      <c r="A39" s="92" t="s">
        <v>99</v>
      </c>
    </row>
  </sheetData>
  <mergeCells count="4">
    <mergeCell ref="A3:D3"/>
    <mergeCell ref="C4:D4"/>
    <mergeCell ref="A5:B5"/>
    <mergeCell ref="C5:D5"/>
  </mergeCells>
  <hyperlinks>
    <hyperlink ref="A1" location="'Sheet3'!A1" display="附件4"/>
  </hyperlinks>
  <printOptions horizontalCentered="1" verticalCentered="1"/>
  <pageMargins left="0.751388888888889" right="0.751388888888889" top="0" bottom="0" header="0" footer="0"/>
  <pageSetup paperSize="9" scale="87" fitToWidth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Zeros="0" workbookViewId="0">
      <selection activeCell="L13" sqref="L13"/>
    </sheetView>
  </sheetViews>
  <sheetFormatPr defaultColWidth="10" defaultRowHeight="13.5"/>
  <cols>
    <col min="1" max="1" width="20.375" customWidth="1"/>
    <col min="2" max="2" width="14.375" customWidth="1"/>
    <col min="3" max="3" width="14.925" customWidth="1"/>
    <col min="4" max="4" width="12.35" customWidth="1"/>
    <col min="5" max="5" width="15.2" customWidth="1"/>
    <col min="6" max="6" width="8" customWidth="1"/>
    <col min="7" max="8" width="9.375" customWidth="1"/>
    <col min="9" max="9" width="8.25" customWidth="1"/>
    <col min="10" max="11" width="9.375" customWidth="1"/>
  </cols>
  <sheetData>
    <row r="1" spans="1:11">
      <c r="A1" s="18" t="s">
        <v>169</v>
      </c>
    </row>
    <row r="2" ht="14.3" customHeight="1" spans="1:1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39.85" customHeight="1" spans="1:11">
      <c r="A3" s="86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ht="22.7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115" t="s">
        <v>49</v>
      </c>
      <c r="K4" s="115"/>
    </row>
    <row r="5" ht="22.75" customHeight="1" spans="1:11">
      <c r="A5" s="89" t="s">
        <v>170</v>
      </c>
      <c r="B5" s="89" t="s">
        <v>115</v>
      </c>
      <c r="C5" s="89" t="s">
        <v>171</v>
      </c>
      <c r="D5" s="89"/>
      <c r="E5" s="89"/>
      <c r="F5" s="89" t="s">
        <v>172</v>
      </c>
      <c r="G5" s="89"/>
      <c r="H5" s="89"/>
      <c r="I5" s="89" t="s">
        <v>173</v>
      </c>
      <c r="J5" s="89"/>
      <c r="K5" s="89"/>
    </row>
    <row r="6" ht="22.75" customHeight="1" spans="1:11">
      <c r="A6" s="89"/>
      <c r="B6" s="116"/>
      <c r="C6" s="101" t="s">
        <v>115</v>
      </c>
      <c r="D6" s="101" t="s">
        <v>112</v>
      </c>
      <c r="E6" s="101" t="s">
        <v>113</v>
      </c>
      <c r="F6" s="101" t="s">
        <v>115</v>
      </c>
      <c r="G6" s="88" t="s">
        <v>112</v>
      </c>
      <c r="H6" s="88" t="s">
        <v>113</v>
      </c>
      <c r="I6" s="88" t="s">
        <v>115</v>
      </c>
      <c r="J6" s="88" t="s">
        <v>112</v>
      </c>
      <c r="K6" s="88" t="s">
        <v>113</v>
      </c>
    </row>
    <row r="7" ht="31" customHeight="1" spans="1:11">
      <c r="A7" s="110" t="s">
        <v>115</v>
      </c>
      <c r="B7" s="158">
        <v>1400.382724</v>
      </c>
      <c r="C7" s="158">
        <v>1400.382724</v>
      </c>
      <c r="D7" s="158">
        <v>1333.902724</v>
      </c>
      <c r="E7" s="158">
        <f>57.48+9</f>
        <v>66.48</v>
      </c>
      <c r="F7" s="111">
        <f t="shared" ref="D7:K7" si="0">F8</f>
        <v>0</v>
      </c>
      <c r="G7" s="111">
        <f t="shared" si="0"/>
        <v>0</v>
      </c>
      <c r="H7" s="111">
        <f t="shared" si="0"/>
        <v>0</v>
      </c>
      <c r="I7" s="111">
        <f t="shared" si="0"/>
        <v>0</v>
      </c>
      <c r="J7" s="111">
        <f t="shared" si="0"/>
        <v>0</v>
      </c>
      <c r="K7" s="111">
        <f t="shared" si="0"/>
        <v>0</v>
      </c>
    </row>
    <row r="8" ht="31" customHeight="1" spans="1:11">
      <c r="A8" s="159" t="s">
        <v>3</v>
      </c>
      <c r="B8" s="158">
        <v>1400.382724</v>
      </c>
      <c r="C8" s="158">
        <v>1400.382724</v>
      </c>
      <c r="D8" s="158">
        <v>1333.902724</v>
      </c>
      <c r="E8" s="158">
        <v>66.48</v>
      </c>
      <c r="F8" s="111">
        <f t="shared" ref="D8:K8" si="1">F9</f>
        <v>0</v>
      </c>
      <c r="G8" s="111">
        <f t="shared" si="1"/>
        <v>0</v>
      </c>
      <c r="H8" s="111">
        <f t="shared" si="1"/>
        <v>0</v>
      </c>
      <c r="I8" s="111">
        <f t="shared" si="1"/>
        <v>0</v>
      </c>
      <c r="J8" s="111">
        <f t="shared" si="1"/>
        <v>0</v>
      </c>
      <c r="K8" s="111">
        <f t="shared" si="1"/>
        <v>0</v>
      </c>
    </row>
    <row r="9" ht="31" customHeight="1" spans="1:11">
      <c r="A9" s="160" t="s">
        <v>3</v>
      </c>
      <c r="B9" s="158">
        <v>1400.382724</v>
      </c>
      <c r="C9" s="161">
        <v>1400.382724</v>
      </c>
      <c r="D9" s="161">
        <v>1333.902724</v>
      </c>
      <c r="E9" s="161">
        <v>66.48</v>
      </c>
      <c r="F9" s="162"/>
      <c r="G9" s="163"/>
      <c r="H9" s="164"/>
      <c r="I9" s="164"/>
      <c r="J9" s="164"/>
      <c r="K9" s="164"/>
    </row>
    <row r="10" spans="1:11">
      <c r="A10" s="165" t="s">
        <v>99</v>
      </c>
      <c r="B10" s="165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hyperlinks>
    <hyperlink ref="A1" location="'Sheet3'!A1" display="附件5"/>
  </hyperlinks>
  <printOptions horizontalCentered="1"/>
  <pageMargins left="0.751388888888889" right="0.751388888888889" top="0.66875" bottom="0.267361111111111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B28" sqref="B28"/>
    </sheetView>
  </sheetViews>
  <sheetFormatPr defaultColWidth="10" defaultRowHeight="13.5" outlineLevelCol="4"/>
  <cols>
    <col min="1" max="1" width="20.625" customWidth="1"/>
    <col min="2" max="2" width="31" customWidth="1"/>
    <col min="3" max="3" width="20.375" customWidth="1"/>
    <col min="4" max="4" width="20" customWidth="1"/>
    <col min="5" max="5" width="18.625" customWidth="1"/>
  </cols>
  <sheetData>
    <row r="1" spans="1:5">
      <c r="A1" t="s">
        <v>174</v>
      </c>
    </row>
    <row r="2" ht="14.3" customHeight="1" spans="1:5">
      <c r="A2" s="133"/>
    </row>
    <row r="3" ht="27" customHeight="1" spans="1:5">
      <c r="A3" s="86" t="s">
        <v>28</v>
      </c>
      <c r="B3" s="86"/>
      <c r="C3" s="86"/>
      <c r="D3" s="86"/>
      <c r="E3" s="86"/>
    </row>
    <row r="4" ht="21.85" customHeight="1" spans="1:5">
      <c r="A4" s="100"/>
      <c r="B4" s="100"/>
      <c r="C4" s="115" t="s">
        <v>49</v>
      </c>
      <c r="D4" s="115"/>
      <c r="E4" s="115"/>
    </row>
    <row r="5" ht="22.75" customHeight="1" spans="1:5">
      <c r="A5" s="89" t="s">
        <v>110</v>
      </c>
      <c r="B5" s="89"/>
      <c r="C5" s="89" t="s">
        <v>171</v>
      </c>
      <c r="D5" s="89"/>
      <c r="E5" s="89"/>
    </row>
    <row r="6" ht="22.75" customHeight="1" spans="1:5">
      <c r="A6" s="134" t="s">
        <v>175</v>
      </c>
      <c r="B6" s="134" t="s">
        <v>176</v>
      </c>
      <c r="C6" s="135" t="s">
        <v>115</v>
      </c>
      <c r="D6" s="136" t="s">
        <v>112</v>
      </c>
      <c r="E6" s="136" t="s">
        <v>113</v>
      </c>
    </row>
    <row r="7" ht="22.75" customHeight="1" spans="1:5">
      <c r="A7" s="137"/>
      <c r="B7" s="138" t="s">
        <v>115</v>
      </c>
      <c r="C7" s="139">
        <v>1400.382724</v>
      </c>
      <c r="D7" s="140">
        <v>1333.902724</v>
      </c>
      <c r="E7" s="141">
        <v>66.48</v>
      </c>
    </row>
    <row r="8" ht="22.75" customHeight="1" spans="1:5">
      <c r="A8" s="142" t="s">
        <v>177</v>
      </c>
      <c r="B8" s="143" t="s">
        <v>116</v>
      </c>
      <c r="C8" s="144">
        <v>1086.984988</v>
      </c>
      <c r="D8" s="145">
        <v>1020.504988</v>
      </c>
      <c r="E8" s="146">
        <v>66.48</v>
      </c>
    </row>
    <row r="9" ht="22.75" customHeight="1" spans="1:5">
      <c r="A9" s="142" t="s">
        <v>178</v>
      </c>
      <c r="B9" s="143" t="s">
        <v>117</v>
      </c>
      <c r="C9" s="144">
        <v>1086.984988</v>
      </c>
      <c r="D9" s="145">
        <v>1020.504988</v>
      </c>
      <c r="E9" s="146">
        <f>57.48+9</f>
        <v>66.48</v>
      </c>
    </row>
    <row r="10" ht="22.75" customHeight="1" spans="1:5">
      <c r="A10" s="147" t="s">
        <v>179</v>
      </c>
      <c r="B10" s="148" t="s">
        <v>118</v>
      </c>
      <c r="C10" s="149">
        <v>1077.984988</v>
      </c>
      <c r="D10" s="150">
        <v>1020.504988</v>
      </c>
      <c r="E10" s="151">
        <v>57.48</v>
      </c>
    </row>
    <row r="11" ht="22.75" customHeight="1" spans="1:5">
      <c r="A11" s="147">
        <v>2013899</v>
      </c>
      <c r="B11" s="148" t="s">
        <v>119</v>
      </c>
      <c r="C11" s="149">
        <v>9</v>
      </c>
      <c r="D11" s="145"/>
      <c r="E11" s="151">
        <v>9</v>
      </c>
    </row>
    <row r="12" ht="22.75" customHeight="1" spans="1:5">
      <c r="A12" s="142" t="s">
        <v>180</v>
      </c>
      <c r="B12" s="143" t="s">
        <v>120</v>
      </c>
      <c r="C12" s="144">
        <v>122.287145</v>
      </c>
      <c r="D12" s="145">
        <v>122.287145</v>
      </c>
      <c r="E12" s="146"/>
    </row>
    <row r="13" ht="22.75" customHeight="1" spans="1:5">
      <c r="A13" s="142" t="s">
        <v>181</v>
      </c>
      <c r="B13" s="143" t="s">
        <v>121</v>
      </c>
      <c r="C13" s="144">
        <v>117.264496</v>
      </c>
      <c r="D13" s="145">
        <v>117.264496</v>
      </c>
      <c r="E13" s="146"/>
    </row>
    <row r="14" ht="22.75" customHeight="1" spans="1:5">
      <c r="A14" s="147" t="s">
        <v>182</v>
      </c>
      <c r="B14" s="148" t="s">
        <v>122</v>
      </c>
      <c r="C14" s="149">
        <v>117.264496</v>
      </c>
      <c r="D14" s="150">
        <v>117.264496</v>
      </c>
      <c r="E14" s="151"/>
    </row>
    <row r="15" ht="22.75" customHeight="1" spans="1:5">
      <c r="A15" s="142" t="s">
        <v>183</v>
      </c>
      <c r="B15" s="143" t="s">
        <v>123</v>
      </c>
      <c r="C15" s="144">
        <v>5.022649</v>
      </c>
      <c r="D15" s="145">
        <v>5.022649</v>
      </c>
      <c r="E15" s="146"/>
    </row>
    <row r="16" ht="22.75" customHeight="1" spans="1:5">
      <c r="A16" s="147" t="s">
        <v>184</v>
      </c>
      <c r="B16" s="148" t="s">
        <v>123</v>
      </c>
      <c r="C16" s="149">
        <v>5.022649</v>
      </c>
      <c r="D16" s="150">
        <v>5.022649</v>
      </c>
      <c r="E16" s="151"/>
    </row>
    <row r="17" ht="22.75" customHeight="1" spans="1:5">
      <c r="A17" s="142" t="s">
        <v>185</v>
      </c>
      <c r="B17" s="143" t="s">
        <v>124</v>
      </c>
      <c r="C17" s="144">
        <v>95.402875</v>
      </c>
      <c r="D17" s="145">
        <v>95.402875</v>
      </c>
      <c r="E17" s="146"/>
    </row>
    <row r="18" ht="22.75" customHeight="1" spans="1:5">
      <c r="A18" s="142" t="s">
        <v>186</v>
      </c>
      <c r="B18" s="143" t="s">
        <v>125</v>
      </c>
      <c r="C18" s="144">
        <v>95.402875</v>
      </c>
      <c r="D18" s="145">
        <v>95.402875</v>
      </c>
      <c r="E18" s="146"/>
    </row>
    <row r="19" ht="22.75" customHeight="1" spans="1:5">
      <c r="A19" s="147" t="s">
        <v>187</v>
      </c>
      <c r="B19" s="148" t="s">
        <v>126</v>
      </c>
      <c r="C19" s="149">
        <v>73.415782</v>
      </c>
      <c r="D19" s="150">
        <v>73.415782</v>
      </c>
      <c r="E19" s="151"/>
    </row>
    <row r="20" ht="22.75" customHeight="1" spans="1:5">
      <c r="A20" s="147" t="s">
        <v>188</v>
      </c>
      <c r="B20" s="148" t="s">
        <v>127</v>
      </c>
      <c r="C20" s="149">
        <v>21.987093</v>
      </c>
      <c r="D20" s="150">
        <v>21.987093</v>
      </c>
      <c r="E20" s="151"/>
    </row>
    <row r="21" ht="22.75" customHeight="1" spans="1:5">
      <c r="A21" s="142" t="s">
        <v>189</v>
      </c>
      <c r="B21" s="143" t="s">
        <v>128</v>
      </c>
      <c r="C21" s="144">
        <v>95.707716</v>
      </c>
      <c r="D21" s="145">
        <v>95.707716</v>
      </c>
      <c r="E21" s="146"/>
    </row>
    <row r="22" ht="22.75" customHeight="1" spans="1:5">
      <c r="A22" s="142" t="s">
        <v>190</v>
      </c>
      <c r="B22" s="143" t="s">
        <v>129</v>
      </c>
      <c r="C22" s="144">
        <v>95.707716</v>
      </c>
      <c r="D22" s="145">
        <v>95.707716</v>
      </c>
      <c r="E22" s="146"/>
    </row>
    <row r="23" ht="22.75" customHeight="1" spans="1:5">
      <c r="A23" s="147" t="s">
        <v>191</v>
      </c>
      <c r="B23" s="148" t="s">
        <v>130</v>
      </c>
      <c r="C23" s="149">
        <v>95.707716</v>
      </c>
      <c r="D23" s="150">
        <v>95.707716</v>
      </c>
      <c r="E23" s="151"/>
    </row>
    <row r="24" ht="22.75" customHeight="1" spans="1:5">
      <c r="A24" s="152"/>
      <c r="B24" s="153"/>
      <c r="C24" s="132"/>
      <c r="D24" s="154"/>
      <c r="E24" s="155"/>
    </row>
    <row r="25" ht="22.75" customHeight="1" spans="1:5">
      <c r="A25" s="152"/>
      <c r="B25" s="153"/>
      <c r="C25" s="132"/>
      <c r="D25" s="132"/>
      <c r="E25" s="155"/>
    </row>
    <row r="26" ht="22.75" customHeight="1" spans="1:5">
      <c r="A26" s="152"/>
      <c r="B26" s="153"/>
      <c r="C26" s="132"/>
      <c r="D26" s="132"/>
      <c r="E26" s="155"/>
    </row>
    <row r="27" ht="22.75" customHeight="1" spans="1:5">
      <c r="A27" s="152"/>
      <c r="B27" s="153"/>
      <c r="C27" s="132"/>
      <c r="D27" s="132"/>
      <c r="E27" s="132"/>
    </row>
    <row r="28" ht="22.75" customHeight="1" spans="1:5">
      <c r="A28" s="156"/>
      <c r="B28" s="110"/>
      <c r="C28" s="111"/>
      <c r="D28" s="111"/>
      <c r="E28" s="157"/>
    </row>
    <row r="29" spans="1:5">
      <c r="A29" s="99" t="s">
        <v>99</v>
      </c>
      <c r="B29" s="99"/>
    </row>
  </sheetData>
  <mergeCells count="5">
    <mergeCell ref="A3:E3"/>
    <mergeCell ref="C4:E4"/>
    <mergeCell ref="A5:B5"/>
    <mergeCell ref="C5:E5"/>
    <mergeCell ref="A29:B29"/>
  </mergeCells>
  <printOptions horizontalCentered="1" verticalCentered="1"/>
  <pageMargins left="0.751388888888889" right="0.751388888888889" top="0" bottom="0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13" sqref="G13"/>
    </sheetView>
  </sheetViews>
  <sheetFormatPr defaultColWidth="10" defaultRowHeight="13.5" outlineLevelCol="4"/>
  <cols>
    <col min="1" max="1" width="13.7" customWidth="1"/>
    <col min="2" max="2" width="28.625" customWidth="1"/>
    <col min="3" max="3" width="25" customWidth="1"/>
    <col min="4" max="5" width="27.375" customWidth="1"/>
  </cols>
  <sheetData>
    <row r="1" spans="1:5">
      <c r="A1" s="84" t="s">
        <v>192</v>
      </c>
    </row>
    <row r="2" ht="12" customHeight="1" spans="1:5">
      <c r="A2" s="85"/>
      <c r="B2" s="85"/>
      <c r="C2" s="85"/>
      <c r="D2" s="85"/>
      <c r="E2" s="85"/>
    </row>
    <row r="3" ht="21" customHeight="1" spans="1:5">
      <c r="A3" s="86" t="s">
        <v>31</v>
      </c>
      <c r="B3" s="86"/>
      <c r="C3" s="86"/>
      <c r="D3" s="86"/>
      <c r="E3" s="86"/>
    </row>
    <row r="4" ht="15" customHeight="1" spans="1:5">
      <c r="A4" s="114"/>
      <c r="B4" s="114"/>
      <c r="C4" s="100"/>
      <c r="D4" s="100"/>
      <c r="E4" s="115" t="s">
        <v>49</v>
      </c>
    </row>
    <row r="5" ht="24" customHeight="1" spans="1:5">
      <c r="A5" s="89" t="s">
        <v>193</v>
      </c>
      <c r="B5" s="89"/>
      <c r="C5" s="89" t="s">
        <v>194</v>
      </c>
      <c r="D5" s="89"/>
      <c r="E5" s="89"/>
    </row>
    <row r="6" ht="19" customHeight="1" spans="1:5">
      <c r="A6" s="89" t="s">
        <v>175</v>
      </c>
      <c r="B6" s="89" t="s">
        <v>176</v>
      </c>
      <c r="C6" s="116" t="s">
        <v>115</v>
      </c>
      <c r="D6" s="116" t="s">
        <v>195</v>
      </c>
      <c r="E6" s="116" t="s">
        <v>196</v>
      </c>
    </row>
    <row r="7" ht="15" customHeight="1" spans="1:5">
      <c r="A7" s="117"/>
      <c r="B7" s="118" t="s">
        <v>115</v>
      </c>
      <c r="C7" s="119">
        <v>1333.902724</v>
      </c>
      <c r="D7" s="119">
        <v>1162.609836</v>
      </c>
      <c r="E7" s="120">
        <v>171.292888</v>
      </c>
    </row>
    <row r="8" ht="15" customHeight="1" spans="1:5">
      <c r="A8" s="121" t="s">
        <v>197</v>
      </c>
      <c r="B8" s="122" t="s">
        <v>198</v>
      </c>
      <c r="C8" s="123">
        <v>168.292888</v>
      </c>
      <c r="D8" s="124"/>
      <c r="E8" s="125">
        <v>168.292888</v>
      </c>
    </row>
    <row r="9" ht="15" customHeight="1" spans="1:5">
      <c r="A9" s="126" t="s">
        <v>199</v>
      </c>
      <c r="B9" s="127" t="s">
        <v>200</v>
      </c>
      <c r="C9" s="128">
        <v>14.417088</v>
      </c>
      <c r="D9" s="129"/>
      <c r="E9" s="130">
        <v>14.417088</v>
      </c>
    </row>
    <row r="10" ht="15" customHeight="1" spans="1:5">
      <c r="A10" s="126" t="s">
        <v>201</v>
      </c>
      <c r="B10" s="127" t="s">
        <v>202</v>
      </c>
      <c r="C10" s="128">
        <v>16.6158</v>
      </c>
      <c r="D10" s="129"/>
      <c r="E10" s="130">
        <v>16.6158</v>
      </c>
    </row>
    <row r="11" ht="15" customHeight="1" spans="1:5">
      <c r="A11" s="126" t="s">
        <v>203</v>
      </c>
      <c r="B11" s="127" t="s">
        <v>204</v>
      </c>
      <c r="C11" s="128">
        <v>25.56</v>
      </c>
      <c r="D11" s="129"/>
      <c r="E11" s="130">
        <v>25.56</v>
      </c>
    </row>
    <row r="12" ht="15" customHeight="1" spans="1:5">
      <c r="A12" s="126" t="s">
        <v>205</v>
      </c>
      <c r="B12" s="127" t="s">
        <v>206</v>
      </c>
      <c r="C12" s="128">
        <v>29.325</v>
      </c>
      <c r="D12" s="129"/>
      <c r="E12" s="130">
        <v>29.325</v>
      </c>
    </row>
    <row r="13" ht="15" customHeight="1" spans="1:5">
      <c r="A13" s="126" t="s">
        <v>207</v>
      </c>
      <c r="B13" s="127" t="s">
        <v>208</v>
      </c>
      <c r="C13" s="128">
        <v>0.4</v>
      </c>
      <c r="D13" s="129"/>
      <c r="E13" s="130">
        <v>0.4</v>
      </c>
    </row>
    <row r="14" ht="15" customHeight="1" spans="1:5">
      <c r="A14" s="126" t="s">
        <v>209</v>
      </c>
      <c r="B14" s="127" t="s">
        <v>210</v>
      </c>
      <c r="C14" s="128">
        <v>6</v>
      </c>
      <c r="D14" s="129"/>
      <c r="E14" s="130">
        <v>6</v>
      </c>
    </row>
    <row r="15" ht="15" customHeight="1" spans="1:5">
      <c r="A15" s="126" t="s">
        <v>211</v>
      </c>
      <c r="B15" s="127" t="s">
        <v>212</v>
      </c>
      <c r="C15" s="128">
        <v>9</v>
      </c>
      <c r="D15" s="129"/>
      <c r="E15" s="130">
        <v>9</v>
      </c>
    </row>
    <row r="16" ht="15" customHeight="1" spans="1:5">
      <c r="A16" s="126" t="s">
        <v>213</v>
      </c>
      <c r="B16" s="127" t="s">
        <v>214</v>
      </c>
      <c r="C16" s="128">
        <v>12.4</v>
      </c>
      <c r="D16" s="129"/>
      <c r="E16" s="130">
        <v>12.4</v>
      </c>
    </row>
    <row r="17" ht="15" customHeight="1" spans="1:5">
      <c r="A17" s="126" t="s">
        <v>215</v>
      </c>
      <c r="B17" s="127" t="s">
        <v>216</v>
      </c>
      <c r="C17" s="128">
        <v>15</v>
      </c>
      <c r="D17" s="129"/>
      <c r="E17" s="130">
        <v>15</v>
      </c>
    </row>
    <row r="18" ht="15" customHeight="1" spans="1:5">
      <c r="A18" s="126" t="s">
        <v>217</v>
      </c>
      <c r="B18" s="127" t="s">
        <v>218</v>
      </c>
      <c r="C18" s="128">
        <v>5</v>
      </c>
      <c r="D18" s="129"/>
      <c r="E18" s="130">
        <v>5</v>
      </c>
    </row>
    <row r="19" ht="15" customHeight="1" spans="1:5">
      <c r="A19" s="126" t="s">
        <v>219</v>
      </c>
      <c r="B19" s="127" t="s">
        <v>220</v>
      </c>
      <c r="C19" s="128">
        <v>2.375</v>
      </c>
      <c r="D19" s="129"/>
      <c r="E19" s="130">
        <v>2.375</v>
      </c>
    </row>
    <row r="20" ht="15" customHeight="1" spans="1:5">
      <c r="A20" s="126" t="s">
        <v>221</v>
      </c>
      <c r="B20" s="127" t="s">
        <v>222</v>
      </c>
      <c r="C20" s="128">
        <v>10</v>
      </c>
      <c r="D20" s="129"/>
      <c r="E20" s="130">
        <v>10</v>
      </c>
    </row>
    <row r="21" ht="15" customHeight="1" spans="1:5">
      <c r="A21" s="126" t="s">
        <v>223</v>
      </c>
      <c r="B21" s="127" t="s">
        <v>224</v>
      </c>
      <c r="C21" s="128">
        <v>8</v>
      </c>
      <c r="D21" s="129"/>
      <c r="E21" s="130">
        <v>8</v>
      </c>
    </row>
    <row r="22" ht="15" customHeight="1" spans="1:5">
      <c r="A22" s="126" t="s">
        <v>225</v>
      </c>
      <c r="B22" s="127" t="s">
        <v>226</v>
      </c>
      <c r="C22" s="128">
        <v>4</v>
      </c>
      <c r="D22" s="129"/>
      <c r="E22" s="130">
        <v>4</v>
      </c>
    </row>
    <row r="23" ht="15" customHeight="1" spans="1:5">
      <c r="A23" s="126" t="s">
        <v>227</v>
      </c>
      <c r="B23" s="127" t="s">
        <v>228</v>
      </c>
      <c r="C23" s="128">
        <v>0.4</v>
      </c>
      <c r="D23" s="129"/>
      <c r="E23" s="130">
        <v>0.4</v>
      </c>
    </row>
    <row r="24" ht="15" customHeight="1" spans="1:5">
      <c r="A24" s="126" t="s">
        <v>229</v>
      </c>
      <c r="B24" s="127" t="s">
        <v>230</v>
      </c>
      <c r="C24" s="128">
        <v>0.8</v>
      </c>
      <c r="D24" s="129"/>
      <c r="E24" s="130">
        <v>0.8</v>
      </c>
    </row>
    <row r="25" ht="15" customHeight="1" spans="1:5">
      <c r="A25" s="126" t="s">
        <v>231</v>
      </c>
      <c r="B25" s="127" t="s">
        <v>232</v>
      </c>
      <c r="C25" s="128">
        <v>9</v>
      </c>
      <c r="D25" s="129"/>
      <c r="E25" s="130">
        <v>9</v>
      </c>
    </row>
    <row r="26" ht="15" customHeight="1" spans="1:5">
      <c r="A26" s="121" t="s">
        <v>233</v>
      </c>
      <c r="B26" s="122" t="s">
        <v>234</v>
      </c>
      <c r="C26" s="123">
        <v>1136.832756</v>
      </c>
      <c r="D26" s="124">
        <v>1136.832756</v>
      </c>
      <c r="E26" s="125"/>
    </row>
    <row r="27" ht="15" customHeight="1" spans="1:5">
      <c r="A27" s="126" t="s">
        <v>235</v>
      </c>
      <c r="B27" s="127" t="s">
        <v>236</v>
      </c>
      <c r="C27" s="128">
        <v>205.3941</v>
      </c>
      <c r="D27" s="129">
        <v>205.3941</v>
      </c>
      <c r="E27" s="130"/>
    </row>
    <row r="28" ht="15" customHeight="1" spans="1:5">
      <c r="A28" s="126" t="s">
        <v>237</v>
      </c>
      <c r="B28" s="127" t="s">
        <v>238</v>
      </c>
      <c r="C28" s="128">
        <v>114.39</v>
      </c>
      <c r="D28" s="129">
        <v>114.39</v>
      </c>
      <c r="E28" s="130"/>
    </row>
    <row r="29" ht="15" customHeight="1" spans="1:5">
      <c r="A29" s="126" t="s">
        <v>239</v>
      </c>
      <c r="B29" s="127" t="s">
        <v>240</v>
      </c>
      <c r="C29" s="128">
        <v>166.4448</v>
      </c>
      <c r="D29" s="129">
        <v>166.4448</v>
      </c>
      <c r="E29" s="130"/>
    </row>
    <row r="30" ht="15" customHeight="1" spans="1:5">
      <c r="A30" s="126" t="s">
        <v>241</v>
      </c>
      <c r="B30" s="127" t="s">
        <v>242</v>
      </c>
      <c r="C30" s="128">
        <v>361.1832</v>
      </c>
      <c r="D30" s="129">
        <v>361.1832</v>
      </c>
      <c r="E30" s="130"/>
    </row>
    <row r="31" ht="15" customHeight="1" spans="1:5">
      <c r="A31" s="126" t="s">
        <v>243</v>
      </c>
      <c r="B31" s="127" t="s">
        <v>244</v>
      </c>
      <c r="C31" s="128">
        <v>1.8</v>
      </c>
      <c r="D31" s="129">
        <v>1.8</v>
      </c>
      <c r="E31" s="130"/>
    </row>
    <row r="32" ht="15" customHeight="1" spans="1:5">
      <c r="A32" s="126" t="s">
        <v>245</v>
      </c>
      <c r="B32" s="127" t="s">
        <v>246</v>
      </c>
      <c r="C32" s="128">
        <v>117.264496</v>
      </c>
      <c r="D32" s="129">
        <v>117.264496</v>
      </c>
      <c r="E32" s="130"/>
    </row>
    <row r="33" ht="15" customHeight="1" spans="1:5">
      <c r="A33" s="126" t="s">
        <v>247</v>
      </c>
      <c r="B33" s="127" t="s">
        <v>248</v>
      </c>
      <c r="C33" s="128">
        <v>5.022649</v>
      </c>
      <c r="D33" s="129">
        <v>5.022649</v>
      </c>
      <c r="E33" s="130"/>
    </row>
    <row r="34" ht="15" customHeight="1" spans="1:5">
      <c r="A34" s="126" t="s">
        <v>249</v>
      </c>
      <c r="B34" s="127" t="s">
        <v>250</v>
      </c>
      <c r="C34" s="128">
        <v>47.638702</v>
      </c>
      <c r="D34" s="129">
        <v>47.638702</v>
      </c>
      <c r="E34" s="130"/>
    </row>
    <row r="35" ht="15" customHeight="1" spans="1:5">
      <c r="A35" s="126" t="s">
        <v>251</v>
      </c>
      <c r="B35" s="127" t="s">
        <v>252</v>
      </c>
      <c r="C35" s="128">
        <v>21.987093</v>
      </c>
      <c r="D35" s="129">
        <v>21.987093</v>
      </c>
      <c r="E35" s="130"/>
    </row>
    <row r="36" ht="15" customHeight="1" spans="1:5">
      <c r="A36" s="126" t="s">
        <v>253</v>
      </c>
      <c r="B36" s="127" t="s">
        <v>130</v>
      </c>
      <c r="C36" s="128">
        <v>95.707716</v>
      </c>
      <c r="D36" s="129">
        <v>95.707716</v>
      </c>
      <c r="E36" s="130"/>
    </row>
    <row r="37" ht="15" customHeight="1" spans="1:5">
      <c r="A37" s="121" t="s">
        <v>254</v>
      </c>
      <c r="B37" s="122" t="s">
        <v>255</v>
      </c>
      <c r="C37" s="123">
        <v>3</v>
      </c>
      <c r="D37" s="124"/>
      <c r="E37" s="125">
        <v>3</v>
      </c>
    </row>
    <row r="38" ht="15" customHeight="1" spans="1:5">
      <c r="A38" s="126" t="s">
        <v>256</v>
      </c>
      <c r="B38" s="127" t="s">
        <v>257</v>
      </c>
      <c r="C38" s="128">
        <v>3</v>
      </c>
      <c r="D38" s="129"/>
      <c r="E38" s="130">
        <v>3</v>
      </c>
    </row>
    <row r="39" ht="15" customHeight="1" spans="1:5">
      <c r="A39" s="121" t="s">
        <v>258</v>
      </c>
      <c r="B39" s="122" t="s">
        <v>259</v>
      </c>
      <c r="C39" s="123">
        <v>25.77708</v>
      </c>
      <c r="D39" s="124">
        <v>25.77708</v>
      </c>
      <c r="E39" s="125"/>
    </row>
    <row r="40" ht="15" customHeight="1" spans="1:5">
      <c r="A40" s="126" t="s">
        <v>260</v>
      </c>
      <c r="B40" s="127" t="s">
        <v>261</v>
      </c>
      <c r="C40" s="128"/>
      <c r="D40" s="129"/>
      <c r="E40" s="130"/>
    </row>
    <row r="41" ht="15" customHeight="1" spans="1:5">
      <c r="A41" s="126" t="s">
        <v>262</v>
      </c>
      <c r="B41" s="127" t="s">
        <v>263</v>
      </c>
      <c r="C41" s="128">
        <v>25.77708</v>
      </c>
      <c r="D41" s="129">
        <v>25.77708</v>
      </c>
      <c r="E41" s="130"/>
    </row>
    <row r="42" ht="15" customHeight="1" spans="1:5">
      <c r="A42" s="127"/>
      <c r="B42" s="131"/>
      <c r="C42" s="111"/>
      <c r="D42" s="132"/>
      <c r="E42" s="132"/>
    </row>
    <row r="43" spans="1:5">
      <c r="A43" s="99" t="s">
        <v>99</v>
      </c>
      <c r="B43" s="99"/>
    </row>
  </sheetData>
  <mergeCells count="5">
    <mergeCell ref="A3:E3"/>
    <mergeCell ref="A4:B4"/>
    <mergeCell ref="A5:B5"/>
    <mergeCell ref="C5:E5"/>
    <mergeCell ref="A43:B43"/>
  </mergeCells>
  <hyperlinks>
    <hyperlink ref="A1" location="'Sheet3'!A1" display="附件7"/>
  </hyperlinks>
  <printOptions horizontalCentered="1"/>
  <pageMargins left="0.751388888888889" right="0.751388888888889" top="0.314583333333333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仰望45度</cp:lastModifiedBy>
  <dcterms:created xsi:type="dcterms:W3CDTF">2023-03-15T01:57:00Z</dcterms:created>
  <dcterms:modified xsi:type="dcterms:W3CDTF">2026-02-26T00:59:07Z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53E818D68A938A7A6E848469D920E6C9_43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