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activeTab="7"/>
  </bookViews>
  <sheets>
    <sheet name="封面" sheetId="1" r:id="rId1"/>
    <sheet name="目录" sheetId="2" r:id="rId2"/>
    <sheet name="1" sheetId="3" r:id="rId3"/>
    <sheet name="2" sheetId="4" r:id="rId4"/>
    <sheet name="3" sheetId="5" r:id="rId5"/>
    <sheet name="4" sheetId="6" r:id="rId6"/>
    <sheet name="5" sheetId="7" r:id="rId7"/>
    <sheet name="6" sheetId="8" r:id="rId8"/>
    <sheet name="7" sheetId="9" r:id="rId9"/>
    <sheet name="8" sheetId="10" r:id="rId10"/>
    <sheet name="9" sheetId="11" r:id="rId11"/>
    <sheet name="10" sheetId="12" r:id="rId12"/>
    <sheet name="11" sheetId="13" r:id="rId13"/>
    <sheet name="12" sheetId="14" r:id="rId14"/>
    <sheet name="卫健局（本级）" sheetId="15" r:id="rId15"/>
    <sheet name="平川卫生院" sheetId="16" r:id="rId16"/>
    <sheet name="新华镇中心卫生院" sheetId="17" r:id="rId17"/>
    <sheet name="小屯卫生院" sheetId="18" r:id="rId18"/>
    <sheet name="倪家营卫生院" sheetId="19" r:id="rId19"/>
    <sheet name="蓼泉中心卫生院" sheetId="20" r:id="rId20"/>
    <sheet name="板桥中心卫生院" sheetId="21" r:id="rId21"/>
    <sheet name="鸭暖中心卫生院" sheetId="22" r:id="rId22"/>
    <sheet name="沙河镇卫生院" sheetId="23" r:id="rId23"/>
    <sheet name="妇幼保健院" sheetId="24" r:id="rId24"/>
  </sheets>
  <definedNames>
    <definedName name="_xlnm.Print_Area" hidden="1">#N/A</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Administrator</author>
  </authors>
  <commentList>
    <comment ref="D13" authorId="0">
      <text>
        <r>
          <rPr>
            <sz val="9"/>
            <rFont val="宋体"/>
            <charset val="134"/>
          </rPr>
          <t>老干部医疗费19万，在岗、离岗村医补助124万；计划生育县级补助212.76万（含计划生育家庭奖扶及特扶等县配），基本公卫县级配套45.34万，在职干部体检费200万，优化生育政策县级配套517万；卫生人才引进与培养90万，取消药品加成15万，医废中转站运行支出30万。</t>
        </r>
      </text>
    </comment>
  </commentList>
</comments>
</file>

<file path=xl/comments2.xml><?xml version="1.0" encoding="utf-8"?>
<comments xmlns="http://schemas.openxmlformats.org/spreadsheetml/2006/main">
  <authors>
    <author>Administrator</author>
  </authors>
  <commentList>
    <comment ref="E14" authorId="0">
      <text>
        <r>
          <rPr>
            <sz val="9"/>
            <rFont val="宋体"/>
            <charset val="134"/>
          </rPr>
          <t>老干部医疗费19万，在岗、离岗村医补助124万；计划生育县级补助212.76万（含计划生育家庭奖扶及特扶等县配），基本公卫县级配套45.34万，在职干部体检费200万，优化生育政策县级配套517万；卫生人才引进与培养90万，取消药品加成15万，医废中转站运行支出30万。</t>
        </r>
      </text>
    </comment>
  </commentList>
</comments>
</file>

<file path=xl/sharedStrings.xml><?xml version="1.0" encoding="utf-8"?>
<sst xmlns="http://schemas.openxmlformats.org/spreadsheetml/2006/main" count="1223" uniqueCount="426">
  <si>
    <t>单位代码：</t>
  </si>
  <si>
    <t>单位名称：</t>
  </si>
  <si>
    <t>部门预算公开表</t>
  </si>
  <si>
    <t xml:space="preserve">     </t>
  </si>
  <si>
    <t>编制日期：</t>
  </si>
  <si>
    <t>部门领导：</t>
  </si>
  <si>
    <t>财务负责人：</t>
  </si>
  <si>
    <t>制表人：</t>
  </si>
  <si>
    <t xml:space="preserve">      </t>
  </si>
  <si>
    <t>目录</t>
  </si>
  <si>
    <t>表  名</t>
  </si>
  <si>
    <t xml:space="preserve">备  注
</t>
  </si>
  <si>
    <t>（１）部门收支总体情况表</t>
  </si>
  <si>
    <t xml:space="preserve">
</t>
  </si>
  <si>
    <t>（２）部门收入总体情况表</t>
  </si>
  <si>
    <t xml:space="preserve">财务预算口径
</t>
  </si>
  <si>
    <t>（３）部门支出总体情况表</t>
  </si>
  <si>
    <t>功能分类全口径</t>
  </si>
  <si>
    <t>（４）财政拨款收支总体情况表</t>
  </si>
  <si>
    <t>（５）财政拨款支出表</t>
  </si>
  <si>
    <t>财政拨款按单位</t>
  </si>
  <si>
    <t>（６）一般公共预算支出情况表</t>
  </si>
  <si>
    <t>功能分类</t>
  </si>
  <si>
    <t>（７）一般公共预算基本支出情况表</t>
  </si>
  <si>
    <t>支出经济分类</t>
  </si>
  <si>
    <t>（８）一般公共预算“三公”经费、会议费、培训费安排表</t>
  </si>
  <si>
    <t>机关运行经费、经济分类</t>
  </si>
  <si>
    <t>（９）一般公共预算机关运行经费</t>
  </si>
  <si>
    <t>（１０）政府性基金预算支出情况表</t>
  </si>
  <si>
    <t>（１１）部门管理转移支付表</t>
  </si>
  <si>
    <t>（12）表十二、国有资本经营预算支出情况表</t>
  </si>
  <si>
    <t>部门收支总体情况表</t>
  </si>
  <si>
    <t>单位：万元</t>
  </si>
  <si>
    <t>收入</t>
  </si>
  <si>
    <t>支出</t>
  </si>
  <si>
    <t>项目</t>
  </si>
  <si>
    <t>预算数</t>
  </si>
  <si>
    <t>一、一般公共预算财政拨款收入</t>
  </si>
  <si>
    <t>一、一般公共服务支出</t>
  </si>
  <si>
    <t>二、政府性基金预算财政拨款收入</t>
  </si>
  <si>
    <t>二、外交支出</t>
  </si>
  <si>
    <t>三、国有资本经营预算收入</t>
  </si>
  <si>
    <t>三、国防支出</t>
  </si>
  <si>
    <t>四、教育专户核算</t>
  </si>
  <si>
    <t>四、公共安全支出</t>
  </si>
  <si>
    <t>五、事业收入</t>
  </si>
  <si>
    <t>五、教育支出</t>
  </si>
  <si>
    <t>六、上级补助收入</t>
  </si>
  <si>
    <t>六、科学技术支出</t>
  </si>
  <si>
    <t>七、附属单位上缴收入</t>
  </si>
  <si>
    <t>七、文化旅游体育与传媒支出</t>
  </si>
  <si>
    <t>八、经营收入</t>
  </si>
  <si>
    <t>八、社会保障和就业支出</t>
  </si>
  <si>
    <t>九、其他收入</t>
  </si>
  <si>
    <t>九、社会保险基金支出</t>
  </si>
  <si>
    <t>十、卫生健康支出</t>
  </si>
  <si>
    <t>十一、节能环保支出</t>
  </si>
  <si>
    <t>十二、城乡社区支出</t>
  </si>
  <si>
    <t>十三、农林水支出</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</si>
  <si>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</si>
  <si>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</si>
  <si>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</si>
  <si>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</si>
  <si>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</si>
  <si>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</si>
  <si>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</si>
  <si>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</si>
  <si>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</si>
  <si>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</si>
  <si>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二十四、预备费</t>
  </si>
  <si>
    <t>二十五、其他支出</t>
  </si>
  <si>
    <t>二十六、转移性支出</t>
  </si>
  <si>
    <t>二十七、债务还本支出</t>
  </si>
  <si>
    <t>二十八、债务付息支出</t>
  </si>
  <si>
    <t>二十九、债务发行费用支出</t>
  </si>
  <si>
    <t>三十、抗疫特别国债还本支出</t>
  </si>
  <si>
    <t>本 年 收 入 合 计</t>
  </si>
  <si>
    <t>本　年　支　出　合　计</t>
  </si>
  <si>
    <t>上年结转结余</t>
  </si>
  <si>
    <t>年终结转结余</t>
  </si>
  <si>
    <t>收  入  总  计</t>
  </si>
  <si>
    <t>支  出  总  计</t>
  </si>
  <si>
    <t>备注：无内容应公开空表并说明情况。</t>
  </si>
  <si>
    <t>部门收入总体情况表</t>
  </si>
  <si>
    <t>一、一般公共预算资金</t>
  </si>
  <si>
    <t>财政拨款</t>
  </si>
  <si>
    <t xml:space="preserve">  本年收入合计</t>
  </si>
  <si>
    <t>二、上年结转</t>
  </si>
  <si>
    <t>财政性资金</t>
  </si>
  <si>
    <t>教育专户</t>
  </si>
  <si>
    <t>非财政性资金</t>
  </si>
  <si>
    <t>收入合计</t>
  </si>
  <si>
    <t>部门支出总体情况表</t>
  </si>
  <si>
    <t>功能分类科目</t>
  </si>
  <si>
    <t>支出合计</t>
  </si>
  <si>
    <t>基本支出</t>
  </si>
  <si>
    <t>项目支出</t>
  </si>
  <si>
    <t>上年结转</t>
  </si>
  <si>
    <t>合计</t>
  </si>
  <si>
    <t>社会保障和就业支出</t>
  </si>
  <si>
    <t>行政事业单位养老支出</t>
  </si>
  <si>
    <t>机关事业单位基本养老保险缴费支出</t>
  </si>
  <si>
    <t>其他社会保障和就业支出</t>
  </si>
  <si>
    <t>卫生健康支出</t>
  </si>
  <si>
    <t>卫生健康管理事务</t>
  </si>
  <si>
    <t>行政运行</t>
  </si>
  <si>
    <t>公立医院</t>
  </si>
  <si>
    <t>妇幼保健医院</t>
  </si>
  <si>
    <t>其他公立医院支出</t>
  </si>
  <si>
    <t>基层医疗卫生机构</t>
  </si>
  <si>
    <t>乡镇卫生院</t>
  </si>
  <si>
    <t>其他基层医疗卫生机构支出</t>
  </si>
  <si>
    <t>公共卫生</t>
  </si>
  <si>
    <t>基本公共卫生服务</t>
  </si>
  <si>
    <t xml:space="preserve">  计划生育事务</t>
  </si>
  <si>
    <t xml:space="preserve">    计划生育服务</t>
  </si>
  <si>
    <t>行政事业单位医疗</t>
  </si>
  <si>
    <t xml:space="preserve">    行政单位医疗</t>
  </si>
  <si>
    <t>事业单位医疗</t>
  </si>
  <si>
    <t>公务员医疗补助</t>
  </si>
  <si>
    <t xml:space="preserve">  中医药事务</t>
  </si>
  <si>
    <t>中医（民族医）药专项</t>
  </si>
  <si>
    <t>住房保障支出</t>
  </si>
  <si>
    <t>住房改革支出</t>
  </si>
  <si>
    <t>住房公积金</t>
  </si>
  <si>
    <t>财政拨款收支总体情况表</t>
  </si>
  <si>
    <t>一、本年收入</t>
  </si>
  <si>
    <t>一、本年支出</t>
  </si>
  <si>
    <t>（一）一般公共预算财政拨款</t>
  </si>
  <si>
    <t>（一）一般公共服务支出</t>
  </si>
  <si>
    <t>（二）政府性基金预算财政拨款</t>
  </si>
  <si>
    <t>（二）外交支出</t>
  </si>
  <si>
    <t>（三）国有资本经营预算财政拨款</t>
  </si>
  <si>
    <t>（三）国防支出</t>
  </si>
  <si>
    <t>（四）公共安全支出</t>
  </si>
  <si>
    <t>（五）教育支出</t>
  </si>
  <si>
    <t>（六）科学技术支出</t>
  </si>
  <si>
    <t>（七）文化体育与传媒支出</t>
  </si>
  <si>
    <t>（八）社会保障和就业支出</t>
  </si>
  <si>
    <t>（九）社会保险基金支出</t>
  </si>
  <si>
    <t>（十）医疗卫生与计划生育支出</t>
  </si>
  <si>
    <t>（十一）节能环保支出</t>
  </si>
  <si>
    <t>（十二）城乡社区支出</t>
  </si>
  <si>
    <t>（十三）农林水支出</t>
  </si>
  <si>
    <t>（十四）交通运输支出</t>
  </si>
  <si>
    <t>（十五）资源勘探信息等支出</t>
  </si>
  <si>
    <t>（十六）商业服务业等支出</t>
  </si>
  <si>
    <t>（十七）金融支出</t>
  </si>
  <si>
    <t>（十八）援助其他地区支出</t>
  </si>
  <si>
    <t>（十九）国土海洋气象等支出</t>
  </si>
  <si>
    <t>（二十）住房保障支出</t>
  </si>
  <si>
    <t>（二十一）粮油物资储备支出</t>
  </si>
  <si>
    <t>（二十二）国有资本经营预算支出</t>
  </si>
  <si>
    <t>（二十三）灾害防治及应急管理支出</t>
  </si>
  <si>
    <t>（二十四）预备费</t>
  </si>
  <si>
    <t>（二十五）其他支出</t>
  </si>
  <si>
    <t>（二十六）债务还本支出</t>
  </si>
  <si>
    <t>（二十七）债务付息支出</t>
  </si>
  <si>
    <t>（二十八）债务发行费用支出</t>
  </si>
  <si>
    <t>收    入    总    计</t>
  </si>
  <si>
    <t>支    出    总    计</t>
  </si>
  <si>
    <t>财政拨款支出表</t>
  </si>
  <si>
    <t>单位名称</t>
  </si>
  <si>
    <t>一般公共预算支出</t>
  </si>
  <si>
    <t>政府性基金预算支出</t>
  </si>
  <si>
    <t>国有资本经营预算支出</t>
  </si>
  <si>
    <t>临泽县卫生健康局</t>
  </si>
  <si>
    <t>临泽县沙河镇卫生院</t>
  </si>
  <si>
    <t>临泽县新华镇中心卫生院</t>
  </si>
  <si>
    <t>临泽县蓼泉中心卫生院</t>
  </si>
  <si>
    <t>临泽县平川镇卫生院</t>
  </si>
  <si>
    <t>临泽县板桥中心卫生院</t>
  </si>
  <si>
    <t>临泽县鸭暖中心卫生院</t>
  </si>
  <si>
    <t>临泽县鸭暖镇小屯卫生院</t>
  </si>
  <si>
    <t>临泽县倪家营镇卫生院</t>
  </si>
  <si>
    <t>临泽县妇幼保健院</t>
  </si>
  <si>
    <t>一般公共预算支出情况表</t>
  </si>
  <si>
    <t>科目编码</t>
  </si>
  <si>
    <t>科目名称</t>
  </si>
  <si>
    <t>208</t>
  </si>
  <si>
    <t>20805</t>
  </si>
  <si>
    <t>2080505</t>
  </si>
  <si>
    <t>20899</t>
  </si>
  <si>
    <t>2089999</t>
  </si>
  <si>
    <t>210</t>
  </si>
  <si>
    <t>21002</t>
  </si>
  <si>
    <t>2100206</t>
  </si>
  <si>
    <t>21003</t>
  </si>
  <si>
    <t>2100302</t>
  </si>
  <si>
    <t>21004</t>
  </si>
  <si>
    <t>2100408</t>
  </si>
  <si>
    <t>计划生育事务</t>
  </si>
  <si>
    <t>计划生育服务</t>
  </si>
  <si>
    <t>行政单位医疗</t>
  </si>
  <si>
    <t>2101102</t>
  </si>
  <si>
    <t>2101103</t>
  </si>
  <si>
    <t>中医药事务</t>
  </si>
  <si>
    <t>221</t>
  </si>
  <si>
    <t>22102</t>
  </si>
  <si>
    <t>2210201</t>
  </si>
  <si>
    <t>一般公共预算基本支出表</t>
  </si>
  <si>
    <t>经济分类科目</t>
  </si>
  <si>
    <t>一般公共预算基本支出</t>
  </si>
  <si>
    <t>人员经费</t>
  </si>
  <si>
    <t>公用经费</t>
  </si>
  <si>
    <t>301</t>
  </si>
  <si>
    <t>工资福利支出</t>
  </si>
  <si>
    <t>30101</t>
  </si>
  <si>
    <t>基本工资</t>
  </si>
  <si>
    <t>30102</t>
  </si>
  <si>
    <t>津贴补贴</t>
  </si>
  <si>
    <t>30103</t>
  </si>
  <si>
    <t>奖金</t>
  </si>
  <si>
    <t>30107</t>
  </si>
  <si>
    <t>绩效工资</t>
  </si>
  <si>
    <t>30108</t>
  </si>
  <si>
    <t>机关事业单位基本养老保险缴费</t>
  </si>
  <si>
    <t>30110</t>
  </si>
  <si>
    <t>职工基本医疗保险缴费</t>
  </si>
  <si>
    <t>30111</t>
  </si>
  <si>
    <t>公务员医疗补助缴费</t>
  </si>
  <si>
    <t>30112</t>
  </si>
  <si>
    <t>其他社会保障缴费</t>
  </si>
  <si>
    <t>30113</t>
  </si>
  <si>
    <t>302</t>
  </si>
  <si>
    <t>商品和服务支出</t>
  </si>
  <si>
    <t xml:space="preserve">  30201</t>
  </si>
  <si>
    <t>办公费</t>
  </si>
  <si>
    <t xml:space="preserve">  30202</t>
  </si>
  <si>
    <t>印刷费</t>
  </si>
  <si>
    <t xml:space="preserve">  30203</t>
  </si>
  <si>
    <t>水费</t>
  </si>
  <si>
    <t xml:space="preserve">  30206</t>
  </si>
  <si>
    <t>电费</t>
  </si>
  <si>
    <t xml:space="preserve">  30207</t>
  </si>
  <si>
    <t>邮电费</t>
  </si>
  <si>
    <t xml:space="preserve">  30208</t>
  </si>
  <si>
    <t>取暖费</t>
  </si>
  <si>
    <t xml:space="preserve">  30211</t>
  </si>
  <si>
    <t>差旅费</t>
  </si>
  <si>
    <t xml:space="preserve">  30213</t>
  </si>
  <si>
    <t>维修（护）费</t>
  </si>
  <si>
    <t>培训费</t>
  </si>
  <si>
    <t xml:space="preserve">  30217</t>
  </si>
  <si>
    <t>公务接待费</t>
  </si>
  <si>
    <t>劳务费</t>
  </si>
  <si>
    <t xml:space="preserve">  30228</t>
  </si>
  <si>
    <t>工会经费</t>
  </si>
  <si>
    <t xml:space="preserve">  30229</t>
  </si>
  <si>
    <t>福利费</t>
  </si>
  <si>
    <t xml:space="preserve">  30239</t>
  </si>
  <si>
    <t>其他交通费用</t>
  </si>
  <si>
    <t xml:space="preserve">  30299</t>
  </si>
  <si>
    <t>其他商品和服务支出</t>
  </si>
  <si>
    <t>303</t>
  </si>
  <si>
    <t>对个人和家庭的补助</t>
  </si>
  <si>
    <t>离休费</t>
  </si>
  <si>
    <t xml:space="preserve">  30307</t>
  </si>
  <si>
    <t>医疗费补助</t>
  </si>
  <si>
    <t>一般公共预算“三公”经费、会议费、培训费支出情况表</t>
  </si>
  <si>
    <t>“三公”经费</t>
  </si>
  <si>
    <t>会议费</t>
  </si>
  <si>
    <t>因公出国（境）费用</t>
  </si>
  <si>
    <t>公务用车购置和运行费</t>
  </si>
  <si>
    <t>公务用车购置费</t>
  </si>
  <si>
    <t>公务用车运行费</t>
  </si>
  <si>
    <t>临泽县卫生健康局（汇总）</t>
  </si>
  <si>
    <t>一般公共预算机关运行经费</t>
  </si>
  <si>
    <t>序号</t>
  </si>
  <si>
    <t>离休干部公用经费</t>
  </si>
  <si>
    <t>退休干部公用经费</t>
  </si>
  <si>
    <t>政府性基金预算支出情况表</t>
  </si>
  <si>
    <t>部门管理转移支付表</t>
  </si>
  <si>
    <t>一般公共预算项目支出</t>
  </si>
  <si>
    <t>政府性基金预算项目支出</t>
  </si>
  <si>
    <t>国有资本经营预算项目支出</t>
  </si>
  <si>
    <t>**</t>
  </si>
  <si>
    <t>表十二、国有资本经营预算支出情况表</t>
  </si>
  <si>
    <t xml:space="preserve">单位：万元 </t>
  </si>
  <si>
    <t>总计</t>
  </si>
  <si>
    <t>附件1：</t>
  </si>
  <si>
    <t>2025年临泽县政府采购预算表</t>
  </si>
  <si>
    <t>编报单位：临泽县卫生健康局</t>
  </si>
  <si>
    <t>单位：元</t>
  </si>
  <si>
    <t>支出项目</t>
  </si>
  <si>
    <t xml:space="preserve"> 采购项目</t>
  </si>
  <si>
    <t>规格
要求</t>
  </si>
  <si>
    <t>参考
单价</t>
  </si>
  <si>
    <t xml:space="preserve">数量 </t>
  </si>
  <si>
    <t>计量
单位</t>
  </si>
  <si>
    <t>资     金     来     源</t>
  </si>
  <si>
    <t>品目编码</t>
  </si>
  <si>
    <t>项目名称</t>
  </si>
  <si>
    <t>一般公共预算拨款</t>
  </si>
  <si>
    <t>纳入财政专户管理的政府非税收入</t>
  </si>
  <si>
    <t>事业
收入</t>
  </si>
  <si>
    <t>经营
收入</t>
  </si>
  <si>
    <t>上级
补助
收入</t>
  </si>
  <si>
    <t>附属
单位
上缴
收入</t>
  </si>
  <si>
    <t>其他
收入</t>
  </si>
  <si>
    <t>财政拨款（补助）</t>
  </si>
  <si>
    <t>纳入预算管理的行政事业性收费</t>
  </si>
  <si>
    <t>纳入预算管理的政府性基金</t>
  </si>
  <si>
    <t>纳入预算管理的其他政府非税收入</t>
  </si>
  <si>
    <t>合  计</t>
  </si>
  <si>
    <t>一、基本支出小计</t>
  </si>
  <si>
    <t>办公经费</t>
  </si>
  <si>
    <t>A2010105</t>
  </si>
  <si>
    <t>台式计算机</t>
  </si>
  <si>
    <t>台</t>
  </si>
  <si>
    <t>A020201</t>
  </si>
  <si>
    <t>复印机</t>
  </si>
  <si>
    <t>A020204</t>
  </si>
  <si>
    <t>多功能一体机</t>
  </si>
  <si>
    <t>A0501</t>
  </si>
  <si>
    <t>家具</t>
  </si>
  <si>
    <t>A05040101</t>
  </si>
  <si>
    <t>复印纸</t>
  </si>
  <si>
    <t>C230901</t>
  </si>
  <si>
    <t>印刷服务</t>
  </si>
  <si>
    <t>批</t>
  </si>
  <si>
    <t>二、项目支出小计</t>
  </si>
  <si>
    <t>编报单位（签注明确意见，加盖公章）</t>
  </si>
  <si>
    <t>主管部门（签注明确意见，加盖公章）</t>
  </si>
  <si>
    <t>县财政局部门预算管理科室（签注明确意见，加盖科室公章）</t>
  </si>
  <si>
    <t>县政府采购办公室（公章）</t>
  </si>
  <si>
    <t xml:space="preserve"> 经办人：          负责人：</t>
  </si>
  <si>
    <t>经办人：         负责人：</t>
  </si>
  <si>
    <t xml:space="preserve">                     年    月    日</t>
  </si>
  <si>
    <t xml:space="preserve">               年    月    日</t>
  </si>
  <si>
    <t xml:space="preserve">    单位负责人：兰顺东              财务负责人：刘文军              填表人：赵多鑫                      联系电话：0936-5520095</t>
  </si>
  <si>
    <t>编报说明： 1.本表一式四份（一级预算单位一式三份），采购单位、采购单位主管部门、县财政局部门预算管理科室、县政府采购办公室各留存一份。</t>
  </si>
  <si>
    <t xml:space="preserve">          2.本表可根据实际情况增减行次、调整行距或另加附页。</t>
  </si>
  <si>
    <t>编报单位：临泽县平川镇卫生院</t>
  </si>
  <si>
    <t>规格要求</t>
  </si>
  <si>
    <t>参考单价</t>
  </si>
  <si>
    <t>计量单位</t>
  </si>
  <si>
    <t>事业收入</t>
  </si>
  <si>
    <t>经营收入</t>
  </si>
  <si>
    <t>上级补助收入</t>
  </si>
  <si>
    <t>附属单位上缴收入</t>
  </si>
  <si>
    <t>其他收入</t>
  </si>
  <si>
    <t>箱</t>
  </si>
  <si>
    <t>C18040102</t>
  </si>
  <si>
    <t>机动车保险服务</t>
  </si>
  <si>
    <t>年</t>
  </si>
  <si>
    <t>C23120301</t>
  </si>
  <si>
    <t>车辆维修和保养服务</t>
  </si>
  <si>
    <t>救护车</t>
  </si>
  <si>
    <t>辆</t>
  </si>
  <si>
    <t xml:space="preserve">    单位负责人： 柳生涛             财务负责人： 赵娜             填表人： 罗永娇                     联系电话：13689364082</t>
  </si>
  <si>
    <t xml:space="preserve">                      2.本表可根据实际情况增减行次、调整行距或另加附页。</t>
  </si>
  <si>
    <t>2024年临泽县政府采购预算表</t>
  </si>
  <si>
    <t>编报单位：临泽县新华镇中心卫生院</t>
  </si>
  <si>
    <t>单位代码：620723060003</t>
  </si>
  <si>
    <t>医疗收入</t>
  </si>
  <si>
    <t>A02010105</t>
  </si>
  <si>
    <t>C23090100</t>
  </si>
  <si>
    <t>A02030621</t>
  </si>
  <si>
    <t>A02010108</t>
  </si>
  <si>
    <t>便携式计算机</t>
  </si>
  <si>
    <t>A05010000</t>
  </si>
  <si>
    <t>家具用具</t>
  </si>
  <si>
    <t>项</t>
  </si>
  <si>
    <t>专项经费</t>
  </si>
  <si>
    <t>A02061804</t>
  </si>
  <si>
    <t>空调机</t>
  </si>
  <si>
    <t>A02020400</t>
  </si>
  <si>
    <t>激光一体机</t>
  </si>
  <si>
    <t>A02021000</t>
  </si>
  <si>
    <t>车辆维修与保养</t>
  </si>
  <si>
    <t xml:space="preserve">    单位负责人：              财务负责人：              填表人：                      联系电话：</t>
  </si>
  <si>
    <t>表5：</t>
  </si>
  <si>
    <t xml:space="preserve">编报单位(公章):临泽县鸭暖镇小屯卫生院   </t>
  </si>
  <si>
    <t>A020306</t>
  </si>
  <si>
    <t>A02010104</t>
  </si>
  <si>
    <t>服务器</t>
  </si>
  <si>
    <t>A02010301</t>
  </si>
  <si>
    <t>防火墙</t>
  </si>
  <si>
    <t>A020210</t>
  </si>
  <si>
    <t>打印机</t>
  </si>
  <si>
    <t>A0206180</t>
  </si>
  <si>
    <t>A0501000</t>
  </si>
  <si>
    <t>机动车维修和保养服务</t>
  </si>
  <si>
    <t xml:space="preserve">           2.本表可根据实际情况增减行次、调整行距或另加附页。</t>
  </si>
  <si>
    <t xml:space="preserve">           3.已到位的专项资金项目及计划争取的专项资金项目均填入项目支出中。</t>
  </si>
  <si>
    <t xml:space="preserve">编报单位(公章):   </t>
  </si>
  <si>
    <t>A0200105</t>
  </si>
  <si>
    <t>A3幅面激光打印机</t>
  </si>
  <si>
    <t>A02020100</t>
  </si>
  <si>
    <t>中高速复印机</t>
  </si>
  <si>
    <t>A02320500</t>
  </si>
  <si>
    <t>医疗设备</t>
  </si>
  <si>
    <t>专用车</t>
  </si>
  <si>
    <t>份</t>
  </si>
  <si>
    <t>…</t>
  </si>
  <si>
    <t>车辆维修与保养服务</t>
  </si>
  <si>
    <t>编报单位：临泽县板桥中心卫生院</t>
  </si>
  <si>
    <t>2匹</t>
  </si>
  <si>
    <t>A08060301</t>
  </si>
  <si>
    <t>基础软件</t>
  </si>
  <si>
    <t>套</t>
  </si>
  <si>
    <t>次</t>
  </si>
  <si>
    <t>车辆维修和保险服务</t>
  </si>
  <si>
    <t>A02052300</t>
  </si>
  <si>
    <t>空调制冷设备</t>
  </si>
  <si>
    <t>A02021006</t>
  </si>
  <si>
    <t>票据打印机</t>
  </si>
  <si>
    <t xml:space="preserve">编报单位(公章):  临泽县沙河镇卫生院   </t>
  </si>
  <si>
    <t>保运转经费</t>
  </si>
  <si>
    <t>A02051227</t>
  </si>
  <si>
    <t>电梯</t>
  </si>
  <si>
    <t>部</t>
  </si>
  <si>
    <t>A4纸、500张/包、8包/箱</t>
  </si>
  <si>
    <t>3匹</t>
  </si>
  <si>
    <t xml:space="preserve">镇 </t>
  </si>
  <si>
    <t>返回目录</t>
  </si>
  <si>
    <t>2025年单位政府采购预算表</t>
  </si>
  <si>
    <t>30201-办公费</t>
  </si>
  <si>
    <t>A02010103</t>
  </si>
  <si>
    <t>件</t>
  </si>
  <si>
    <t>30202-印刷费</t>
  </si>
  <si>
    <t>印刷和出版服务</t>
  </si>
  <si>
    <t>30231-公务用车运行维护费</t>
  </si>
  <si>
    <t>31003-专用设备购置</t>
  </si>
  <si>
    <t>专用医疗设备</t>
  </si>
</sst>
</file>

<file path=xl/styles.xml><?xml version="1.0" encoding="utf-8"?>
<styleSheet xmlns="http://schemas.openxmlformats.org/spreadsheetml/2006/main" xmlns:mc="http://schemas.openxmlformats.org/markup-compatibility/2006" xmlns:xr9="http://schemas.microsoft.com/office/spreadsheetml/2016/revision9" mc:Ignorable="xr9">
  <numFmts count="12">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Red]\(#,##0\)"/>
    <numFmt numFmtId="177" formatCode="* #,##0.00;* \-#,##0.00;* &quot;&quot;??;@"/>
    <numFmt numFmtId="178" formatCode="0_);[Red]\(0\)"/>
    <numFmt numFmtId="179" formatCode="0_ "/>
    <numFmt numFmtId="180" formatCode="#,##0.00_);[Red]\(#,##0.00\)"/>
    <numFmt numFmtId="181" formatCode="0.00_ "/>
    <numFmt numFmtId="182" formatCode="0.00_);[Red]\(0.00\)"/>
    <numFmt numFmtId="183" formatCode="yyyy/mm/dd"/>
  </numFmts>
  <fonts count="57">
    <font>
      <sz val="11"/>
      <color indexed="8"/>
      <name val="宋体"/>
      <charset val="1"/>
      <scheme val="minor"/>
    </font>
    <font>
      <sz val="11"/>
      <color indexed="8"/>
      <name val="宋体"/>
      <charset val="134"/>
      <scheme val="minor"/>
    </font>
    <font>
      <sz val="9"/>
      <name val="宋体"/>
      <charset val="134"/>
    </font>
    <font>
      <b/>
      <sz val="9"/>
      <name val="宋体"/>
      <charset val="134"/>
    </font>
    <font>
      <u/>
      <sz val="11"/>
      <color rgb="FF800080"/>
      <name val="宋体"/>
      <charset val="134"/>
      <scheme val="minor"/>
    </font>
    <font>
      <b/>
      <sz val="18"/>
      <name val="宋体"/>
      <charset val="134"/>
    </font>
    <font>
      <sz val="10"/>
      <name val="宋体"/>
      <charset val="134"/>
    </font>
    <font>
      <b/>
      <sz val="10"/>
      <name val="宋体"/>
      <charset val="134"/>
    </font>
    <font>
      <sz val="10"/>
      <name val="SimSun"/>
      <charset val="134"/>
    </font>
    <font>
      <sz val="12"/>
      <name val="宋体"/>
      <charset val="134"/>
    </font>
    <font>
      <sz val="10"/>
      <color rgb="FFFF0000"/>
      <name val="宋体"/>
      <charset val="134"/>
    </font>
    <font>
      <sz val="9"/>
      <color rgb="FFFF0000"/>
      <name val="宋体"/>
      <charset val="134"/>
    </font>
    <font>
      <sz val="10"/>
      <color rgb="FF000000"/>
      <name val="宋体"/>
      <charset val="134"/>
    </font>
    <font>
      <sz val="9"/>
      <name val="SimSun"/>
      <charset val="134"/>
    </font>
    <font>
      <b/>
      <sz val="17"/>
      <name val="SimSun"/>
      <charset val="134"/>
    </font>
    <font>
      <b/>
      <sz val="9"/>
      <name val="SimSun"/>
      <charset val="134"/>
    </font>
    <font>
      <b/>
      <sz val="10"/>
      <name val="SimSun"/>
      <charset val="134"/>
    </font>
    <font>
      <b/>
      <sz val="11"/>
      <color indexed="8"/>
      <name val="宋体"/>
      <charset val="134"/>
      <scheme val="minor"/>
    </font>
    <font>
      <sz val="11"/>
      <name val="宋体"/>
      <charset val="134"/>
      <scheme val="minor"/>
    </font>
    <font>
      <b/>
      <sz val="9"/>
      <color rgb="FFFF0000"/>
      <name val="SimSun"/>
      <charset val="134"/>
    </font>
    <font>
      <sz val="9"/>
      <color indexed="8"/>
      <name val="宋体"/>
      <charset val="134"/>
      <scheme val="minor"/>
    </font>
    <font>
      <b/>
      <sz val="9"/>
      <color indexed="8"/>
      <name val="宋体"/>
      <charset val="134"/>
      <scheme val="minor"/>
    </font>
    <font>
      <b/>
      <sz val="9"/>
      <color theme="1"/>
      <name val="SimSun"/>
      <charset val="134"/>
    </font>
    <font>
      <sz val="9"/>
      <color theme="1"/>
      <name val="SimSun"/>
      <charset val="134"/>
    </font>
    <font>
      <b/>
      <sz val="10"/>
      <color theme="1"/>
      <name val="SimSun"/>
      <charset val="134"/>
    </font>
    <font>
      <sz val="10"/>
      <color theme="1"/>
      <name val="SimSun"/>
      <charset val="134"/>
    </font>
    <font>
      <sz val="9"/>
      <name val="Hiragino Sans GB"/>
      <charset val="134"/>
    </font>
    <font>
      <sz val="11"/>
      <name val="宋体"/>
      <charset val="1"/>
      <scheme val="minor"/>
    </font>
    <font>
      <b/>
      <sz val="9"/>
      <color theme="1"/>
      <name val="宋体"/>
      <charset val="134"/>
      <scheme val="minor"/>
    </font>
    <font>
      <sz val="9"/>
      <color theme="1"/>
      <name val="宋体"/>
      <charset val="134"/>
      <scheme val="minor"/>
    </font>
    <font>
      <b/>
      <sz val="12"/>
      <name val="SimSun"/>
      <charset val="134"/>
    </font>
    <font>
      <b/>
      <sz val="11"/>
      <name val="SimSun"/>
      <charset val="134"/>
    </font>
    <font>
      <b/>
      <u/>
      <sz val="10"/>
      <color rgb="FF0000FF"/>
      <name val="SimSun"/>
      <charset val="134"/>
    </font>
    <font>
      <sz val="12"/>
      <name val="SimSun"/>
      <charset val="134"/>
    </font>
    <font>
      <b/>
      <sz val="22"/>
      <name val="宋体"/>
      <charset val="134"/>
    </font>
    <font>
      <sz val="12"/>
      <name val="Hiragino Sans GB"/>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宋体"/>
      <charset val="134"/>
    </font>
  </fonts>
  <fills count="35">
    <fill>
      <patternFill patternType="none"/>
    </fill>
    <fill>
      <patternFill patternType="gray125"/>
    </fill>
    <fill>
      <patternFill patternType="solid">
        <fgColor rgb="FFFFFFFF"/>
        <bgColor rgb="FFFFFFFF"/>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2">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bottom style="thin">
        <color auto="1"/>
      </bottom>
      <diagonal/>
    </border>
    <border>
      <left/>
      <right/>
      <top/>
      <bottom style="thin">
        <color auto="1"/>
      </bottom>
      <diagonal/>
    </border>
    <border>
      <left style="thin">
        <color auto="1"/>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right style="thin">
        <color indexed="8"/>
      </right>
      <top/>
      <bottom/>
      <diagonal/>
    </border>
    <border>
      <left/>
      <right style="thin">
        <color rgb="FF000000"/>
      </right>
      <top style="thin">
        <color rgb="FF000000"/>
      </top>
      <bottom style="thin">
        <color rgb="FF000000"/>
      </bottom>
      <diagonal/>
    </border>
    <border>
      <left style="thin">
        <color rgb="FF000000"/>
      </left>
      <right style="thin">
        <color auto="1"/>
      </right>
      <top style="thin">
        <color auto="1"/>
      </top>
      <bottom style="thin">
        <color auto="1"/>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auto="1"/>
      </right>
      <top style="thin">
        <color auto="1"/>
      </top>
      <bottom style="thin">
        <color rgb="FF000000"/>
      </bottom>
      <diagonal/>
    </border>
    <border>
      <left style="thin">
        <color auto="1"/>
      </left>
      <right style="thin">
        <color auto="1"/>
      </right>
      <top style="thin">
        <color rgb="FF000000"/>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36" fillId="0" borderId="0" applyFont="0" applyFill="0" applyBorder="0" applyAlignment="0" applyProtection="0">
      <alignment vertical="center"/>
    </xf>
    <xf numFmtId="44" fontId="36" fillId="0" borderId="0" applyFont="0" applyFill="0" applyBorder="0" applyAlignment="0" applyProtection="0">
      <alignment vertical="center"/>
    </xf>
    <xf numFmtId="9" fontId="36" fillId="0" borderId="0" applyFont="0" applyFill="0" applyBorder="0" applyAlignment="0" applyProtection="0">
      <alignment vertical="center"/>
    </xf>
    <xf numFmtId="41" fontId="36" fillId="0" borderId="0" applyFont="0" applyFill="0" applyBorder="0" applyAlignment="0" applyProtection="0">
      <alignment vertical="center"/>
    </xf>
    <xf numFmtId="42" fontId="36" fillId="0" borderId="0" applyFont="0" applyFill="0" applyBorder="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6" fillId="4" borderId="24" applyNumberFormat="0" applyFont="0" applyAlignment="0" applyProtection="0">
      <alignment vertical="center"/>
    </xf>
    <xf numFmtId="0" fontId="39"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2" fillId="0" borderId="25" applyNumberFormat="0" applyFill="0" applyAlignment="0" applyProtection="0">
      <alignment vertical="center"/>
    </xf>
    <xf numFmtId="0" fontId="43" fillId="0" borderId="25" applyNumberFormat="0" applyFill="0" applyAlignment="0" applyProtection="0">
      <alignment vertical="center"/>
    </xf>
    <xf numFmtId="0" fontId="44" fillId="0" borderId="26" applyNumberFormat="0" applyFill="0" applyAlignment="0" applyProtection="0">
      <alignment vertical="center"/>
    </xf>
    <xf numFmtId="0" fontId="44" fillId="0" borderId="0" applyNumberFormat="0" applyFill="0" applyBorder="0" applyAlignment="0" applyProtection="0">
      <alignment vertical="center"/>
    </xf>
    <xf numFmtId="0" fontId="45" fillId="5" borderId="27" applyNumberFormat="0" applyAlignment="0" applyProtection="0">
      <alignment vertical="center"/>
    </xf>
    <xf numFmtId="0" fontId="46" fillId="6" borderId="28" applyNumberFormat="0" applyAlignment="0" applyProtection="0">
      <alignment vertical="center"/>
    </xf>
    <xf numFmtId="0" fontId="47" fillId="6" borderId="27" applyNumberFormat="0" applyAlignment="0" applyProtection="0">
      <alignment vertical="center"/>
    </xf>
    <xf numFmtId="0" fontId="48" fillId="7" borderId="29" applyNumberFormat="0" applyAlignment="0" applyProtection="0">
      <alignment vertical="center"/>
    </xf>
    <xf numFmtId="0" fontId="49" fillId="0" borderId="30" applyNumberFormat="0" applyFill="0" applyAlignment="0" applyProtection="0">
      <alignment vertical="center"/>
    </xf>
    <xf numFmtId="0" fontId="50" fillId="0" borderId="31" applyNumberFormat="0" applyFill="0" applyAlignment="0" applyProtection="0">
      <alignment vertical="center"/>
    </xf>
    <xf numFmtId="0" fontId="51" fillId="8" borderId="0" applyNumberFormat="0" applyBorder="0" applyAlignment="0" applyProtection="0">
      <alignment vertical="center"/>
    </xf>
    <xf numFmtId="0" fontId="52" fillId="9" borderId="0" applyNumberFormat="0" applyBorder="0" applyAlignment="0" applyProtection="0">
      <alignment vertical="center"/>
    </xf>
    <xf numFmtId="0" fontId="53" fillId="10" borderId="0" applyNumberFormat="0" applyBorder="0" applyAlignment="0" applyProtection="0">
      <alignment vertical="center"/>
    </xf>
    <xf numFmtId="0" fontId="54" fillId="11" borderId="0" applyNumberFormat="0" applyBorder="0" applyAlignment="0" applyProtection="0">
      <alignment vertical="center"/>
    </xf>
    <xf numFmtId="0" fontId="55" fillId="12" borderId="0" applyNumberFormat="0" applyBorder="0" applyAlignment="0" applyProtection="0">
      <alignment vertical="center"/>
    </xf>
    <xf numFmtId="0" fontId="55" fillId="13" borderId="0" applyNumberFormat="0" applyBorder="0" applyAlignment="0" applyProtection="0">
      <alignment vertical="center"/>
    </xf>
    <xf numFmtId="0" fontId="54" fillId="14" borderId="0" applyNumberFormat="0" applyBorder="0" applyAlignment="0" applyProtection="0">
      <alignment vertical="center"/>
    </xf>
    <xf numFmtId="0" fontId="54" fillId="15" borderId="0" applyNumberFormat="0" applyBorder="0" applyAlignment="0" applyProtection="0">
      <alignment vertical="center"/>
    </xf>
    <xf numFmtId="0" fontId="55" fillId="16" borderId="0" applyNumberFormat="0" applyBorder="0" applyAlignment="0" applyProtection="0">
      <alignment vertical="center"/>
    </xf>
    <xf numFmtId="0" fontId="55" fillId="17" borderId="0" applyNumberFormat="0" applyBorder="0" applyAlignment="0" applyProtection="0">
      <alignment vertical="center"/>
    </xf>
    <xf numFmtId="0" fontId="54" fillId="18" borderId="0" applyNumberFormat="0" applyBorder="0" applyAlignment="0" applyProtection="0">
      <alignment vertical="center"/>
    </xf>
    <xf numFmtId="0" fontId="54" fillId="19" borderId="0" applyNumberFormat="0" applyBorder="0" applyAlignment="0" applyProtection="0">
      <alignment vertical="center"/>
    </xf>
    <xf numFmtId="0" fontId="55" fillId="20" borderId="0" applyNumberFormat="0" applyBorder="0" applyAlignment="0" applyProtection="0">
      <alignment vertical="center"/>
    </xf>
    <xf numFmtId="0" fontId="55" fillId="21" borderId="0" applyNumberFormat="0" applyBorder="0" applyAlignment="0" applyProtection="0">
      <alignment vertical="center"/>
    </xf>
    <xf numFmtId="0" fontId="54" fillId="22" borderId="0" applyNumberFormat="0" applyBorder="0" applyAlignment="0" applyProtection="0">
      <alignment vertical="center"/>
    </xf>
    <xf numFmtId="0" fontId="54" fillId="23" borderId="0" applyNumberFormat="0" applyBorder="0" applyAlignment="0" applyProtection="0">
      <alignment vertical="center"/>
    </xf>
    <xf numFmtId="0" fontId="55" fillId="24" borderId="0" applyNumberFormat="0" applyBorder="0" applyAlignment="0" applyProtection="0">
      <alignment vertical="center"/>
    </xf>
    <xf numFmtId="0" fontId="55" fillId="25" borderId="0" applyNumberFormat="0" applyBorder="0" applyAlignment="0" applyProtection="0">
      <alignment vertical="center"/>
    </xf>
    <xf numFmtId="0" fontId="54" fillId="26" borderId="0" applyNumberFormat="0" applyBorder="0" applyAlignment="0" applyProtection="0">
      <alignment vertical="center"/>
    </xf>
    <xf numFmtId="0" fontId="54" fillId="27" borderId="0" applyNumberFormat="0" applyBorder="0" applyAlignment="0" applyProtection="0">
      <alignment vertical="center"/>
    </xf>
    <xf numFmtId="0" fontId="55" fillId="28" borderId="0" applyNumberFormat="0" applyBorder="0" applyAlignment="0" applyProtection="0">
      <alignment vertical="center"/>
    </xf>
    <xf numFmtId="0" fontId="55" fillId="29" borderId="0" applyNumberFormat="0" applyBorder="0" applyAlignment="0" applyProtection="0">
      <alignment vertical="center"/>
    </xf>
    <xf numFmtId="0" fontId="54" fillId="30" borderId="0" applyNumberFormat="0" applyBorder="0" applyAlignment="0" applyProtection="0">
      <alignment vertical="center"/>
    </xf>
    <xf numFmtId="0" fontId="54" fillId="31" borderId="0" applyNumberFormat="0" applyBorder="0" applyAlignment="0" applyProtection="0">
      <alignment vertical="center"/>
    </xf>
    <xf numFmtId="0" fontId="55" fillId="32" borderId="0" applyNumberFormat="0" applyBorder="0" applyAlignment="0" applyProtection="0">
      <alignment vertical="center"/>
    </xf>
    <xf numFmtId="0" fontId="55" fillId="33" borderId="0" applyNumberFormat="0" applyBorder="0" applyAlignment="0" applyProtection="0">
      <alignment vertical="center"/>
    </xf>
    <xf numFmtId="0" fontId="54" fillId="34" borderId="0" applyNumberFormat="0" applyBorder="0" applyAlignment="0" applyProtection="0">
      <alignment vertical="center"/>
    </xf>
    <xf numFmtId="0" fontId="2" fillId="0" borderId="0"/>
  </cellStyleXfs>
  <cellXfs count="272">
    <xf numFmtId="0" fontId="0" fillId="0" borderId="0" xfId="0" applyFont="1">
      <alignment vertical="center"/>
    </xf>
    <xf numFmtId="0" fontId="1" fillId="0" borderId="0" xfId="0" applyFont="1" applyFill="1" applyBorder="1" applyAlignment="1">
      <alignment vertical="center"/>
    </xf>
    <xf numFmtId="0" fontId="2" fillId="0" borderId="0" xfId="49"/>
    <xf numFmtId="0" fontId="2" fillId="0" borderId="0" xfId="49" applyAlignment="1"/>
    <xf numFmtId="0" fontId="3" fillId="0" borderId="0" xfId="49" applyFont="1"/>
    <xf numFmtId="0" fontId="4" fillId="0" borderId="0" xfId="6" applyFont="1">
      <alignment vertical="center"/>
    </xf>
    <xf numFmtId="0" fontId="5" fillId="0" borderId="0" xfId="49" applyNumberFormat="1" applyFont="1" applyFill="1" applyAlignment="1" applyProtection="1">
      <alignment horizontal="center" vertical="center"/>
    </xf>
    <xf numFmtId="0" fontId="6" fillId="0" borderId="0" xfId="49" applyNumberFormat="1" applyFont="1" applyFill="1" applyAlignment="1" applyProtection="1">
      <alignment wrapText="1"/>
    </xf>
    <xf numFmtId="0" fontId="6" fillId="0" borderId="0" xfId="49" applyNumberFormat="1" applyFont="1" applyFill="1" applyAlignment="1">
      <alignment wrapText="1"/>
    </xf>
    <xf numFmtId="0" fontId="7" fillId="0" borderId="1" xfId="49" applyFont="1" applyBorder="1" applyAlignment="1">
      <alignment horizontal="center" vertical="center"/>
    </xf>
    <xf numFmtId="0" fontId="7" fillId="0" borderId="2" xfId="49" applyNumberFormat="1" applyFont="1" applyFill="1" applyBorder="1" applyAlignment="1" applyProtection="1">
      <alignment horizontal="center" vertical="center" wrapText="1"/>
    </xf>
    <xf numFmtId="0" fontId="7" fillId="0" borderId="2" xfId="49" applyNumberFormat="1" applyFont="1" applyFill="1" applyBorder="1" applyAlignment="1" applyProtection="1">
      <alignment horizontal="centerContinuous" vertical="center" wrapText="1"/>
    </xf>
    <xf numFmtId="0" fontId="7" fillId="0" borderId="1" xfId="49" applyNumberFormat="1" applyFont="1" applyFill="1" applyBorder="1" applyAlignment="1" applyProtection="1">
      <alignment horizontal="center" vertical="center" wrapText="1"/>
    </xf>
    <xf numFmtId="176" fontId="7" fillId="0" borderId="2" xfId="49" applyNumberFormat="1" applyFont="1" applyFill="1" applyBorder="1" applyAlignment="1" applyProtection="1">
      <alignment horizontal="center" vertical="center" wrapText="1"/>
    </xf>
    <xf numFmtId="0" fontId="7" fillId="0" borderId="3" xfId="49" applyNumberFormat="1" applyFont="1" applyFill="1" applyBorder="1" applyAlignment="1" applyProtection="1">
      <alignment horizontal="center" vertical="center" wrapText="1"/>
    </xf>
    <xf numFmtId="0" fontId="7" fillId="0" borderId="4" xfId="49" applyFont="1" applyBorder="1" applyAlignment="1">
      <alignment horizontal="center" vertical="center"/>
    </xf>
    <xf numFmtId="0" fontId="7" fillId="0" borderId="4" xfId="49" applyNumberFormat="1" applyFont="1" applyFill="1" applyBorder="1" applyAlignment="1" applyProtection="1">
      <alignment horizontal="center" vertical="center" wrapText="1"/>
    </xf>
    <xf numFmtId="0" fontId="7" fillId="0" borderId="5" xfId="49" applyFont="1" applyBorder="1" applyAlignment="1">
      <alignment horizontal="center" vertical="center"/>
    </xf>
    <xf numFmtId="0" fontId="7" fillId="0" borderId="5" xfId="49" applyNumberFormat="1" applyFont="1" applyFill="1" applyBorder="1" applyAlignment="1" applyProtection="1">
      <alignment horizontal="center" vertical="center" wrapText="1"/>
    </xf>
    <xf numFmtId="49" fontId="7" fillId="0" borderId="3" xfId="49" applyNumberFormat="1" applyFont="1" applyFill="1" applyBorder="1" applyAlignment="1">
      <alignment horizontal="center" vertical="center" wrapText="1"/>
    </xf>
    <xf numFmtId="49" fontId="7" fillId="0" borderId="6" xfId="49" applyNumberFormat="1" applyFont="1" applyFill="1" applyBorder="1" applyAlignment="1">
      <alignment horizontal="center" vertical="center" wrapText="1"/>
    </xf>
    <xf numFmtId="49" fontId="7" fillId="0" borderId="2" xfId="49" applyNumberFormat="1" applyFont="1" applyFill="1" applyBorder="1" applyAlignment="1">
      <alignment vertical="center" wrapText="1"/>
    </xf>
    <xf numFmtId="0" fontId="7" fillId="0" borderId="2" xfId="49" applyFont="1" applyFill="1" applyBorder="1" applyAlignment="1">
      <alignment vertical="center" wrapText="1"/>
    </xf>
    <xf numFmtId="0" fontId="7" fillId="0" borderId="2" xfId="49" applyNumberFormat="1" applyFont="1" applyFill="1" applyBorder="1" applyAlignment="1">
      <alignment vertical="center" wrapText="1"/>
    </xf>
    <xf numFmtId="176" fontId="7" fillId="0" borderId="2" xfId="49" applyNumberFormat="1" applyFont="1" applyFill="1" applyBorder="1" applyAlignment="1">
      <alignment vertical="center" wrapText="1"/>
    </xf>
    <xf numFmtId="177" fontId="7" fillId="0" borderId="2" xfId="49" applyNumberFormat="1" applyFont="1" applyFill="1" applyBorder="1" applyAlignment="1">
      <alignment vertical="center" wrapText="1"/>
    </xf>
    <xf numFmtId="49" fontId="7" fillId="0" borderId="6" xfId="49" applyNumberFormat="1" applyFont="1" applyFill="1" applyBorder="1" applyAlignment="1">
      <alignment vertical="center" wrapText="1"/>
    </xf>
    <xf numFmtId="0" fontId="7" fillId="0" borderId="3" xfId="49" applyFont="1" applyFill="1" applyBorder="1" applyAlignment="1">
      <alignment vertical="center" wrapText="1"/>
    </xf>
    <xf numFmtId="0" fontId="7" fillId="0" borderId="2" xfId="49" applyFont="1" applyBorder="1"/>
    <xf numFmtId="0" fontId="6" fillId="0" borderId="2" xfId="49" applyFont="1" applyBorder="1" applyAlignment="1">
      <alignment horizontal="center" vertical="center"/>
    </xf>
    <xf numFmtId="49" fontId="6" fillId="0" borderId="2" xfId="49" applyNumberFormat="1" applyFont="1" applyFill="1" applyBorder="1" applyAlignment="1">
      <alignment horizontal="center" vertical="center" wrapText="1"/>
    </xf>
    <xf numFmtId="178" fontId="6" fillId="0" borderId="2" xfId="49" applyNumberFormat="1" applyFont="1" applyFill="1" applyBorder="1" applyAlignment="1">
      <alignment horizontal="center" vertical="center" wrapText="1"/>
    </xf>
    <xf numFmtId="179" fontId="6" fillId="0" borderId="2" xfId="49" applyNumberFormat="1" applyFont="1" applyFill="1" applyBorder="1" applyAlignment="1">
      <alignment horizontal="center" vertical="center" wrapText="1"/>
    </xf>
    <xf numFmtId="178" fontId="6" fillId="0" borderId="2" xfId="49" applyNumberFormat="1" applyFont="1" applyFill="1" applyBorder="1" applyAlignment="1">
      <alignment horizontal="center" vertical="center"/>
    </xf>
    <xf numFmtId="0" fontId="6" fillId="0" borderId="2" xfId="49" applyNumberFormat="1" applyFont="1" applyFill="1" applyBorder="1" applyAlignment="1">
      <alignment horizontal="center" vertical="center" wrapText="1"/>
    </xf>
    <xf numFmtId="0" fontId="6" fillId="0" borderId="2" xfId="49" applyFont="1" applyFill="1" applyBorder="1" applyAlignment="1">
      <alignment horizontal="center" vertical="center" wrapText="1"/>
    </xf>
    <xf numFmtId="177" fontId="6" fillId="0" borderId="2" xfId="49" applyNumberFormat="1" applyFont="1" applyFill="1" applyBorder="1" applyAlignment="1">
      <alignment horizontal="center" vertical="center" wrapText="1"/>
    </xf>
    <xf numFmtId="176" fontId="6" fillId="0" borderId="2" xfId="49" applyNumberFormat="1" applyFont="1" applyFill="1" applyBorder="1" applyAlignment="1">
      <alignment horizontal="center" vertical="center" wrapText="1"/>
    </xf>
    <xf numFmtId="0" fontId="6" fillId="0" borderId="2" xfId="49" applyFont="1" applyBorder="1" applyAlignment="1">
      <alignment horizontal="center" vertical="center" wrapText="1"/>
    </xf>
    <xf numFmtId="0" fontId="6" fillId="0" borderId="3" xfId="49" applyFont="1" applyFill="1" applyBorder="1" applyAlignment="1">
      <alignment horizontal="center" vertical="center" wrapText="1"/>
    </xf>
    <xf numFmtId="49" fontId="6" fillId="0" borderId="6" xfId="49" applyNumberFormat="1" applyFont="1" applyFill="1" applyBorder="1" applyAlignment="1">
      <alignment horizontal="center" vertical="center" wrapText="1"/>
    </xf>
    <xf numFmtId="49" fontId="6" fillId="0" borderId="2" xfId="49" applyNumberFormat="1" applyFont="1" applyFill="1" applyBorder="1" applyAlignment="1">
      <alignment vertical="center" wrapText="1"/>
    </xf>
    <xf numFmtId="0" fontId="6" fillId="0" borderId="2" xfId="49" applyNumberFormat="1" applyFont="1" applyFill="1" applyBorder="1" applyAlignment="1">
      <alignment vertical="center" wrapText="1"/>
    </xf>
    <xf numFmtId="0" fontId="6" fillId="0" borderId="3" xfId="49" applyFont="1" applyFill="1" applyBorder="1" applyAlignment="1">
      <alignment vertical="center" wrapText="1"/>
    </xf>
    <xf numFmtId="0" fontId="6" fillId="0" borderId="2" xfId="49" applyFont="1" applyBorder="1"/>
    <xf numFmtId="176" fontId="6" fillId="0" borderId="2" xfId="49" applyNumberFormat="1" applyFont="1" applyFill="1" applyBorder="1" applyAlignment="1">
      <alignment vertical="center" wrapText="1"/>
    </xf>
    <xf numFmtId="177" fontId="6" fillId="0" borderId="2" xfId="49" applyNumberFormat="1" applyFont="1" applyFill="1" applyBorder="1" applyAlignment="1">
      <alignment vertical="center" wrapText="1"/>
    </xf>
    <xf numFmtId="0" fontId="8" fillId="0" borderId="2" xfId="49" applyFont="1" applyBorder="1" applyAlignment="1">
      <alignment horizontal="center" vertical="center"/>
    </xf>
    <xf numFmtId="180" fontId="6" fillId="0" borderId="0" xfId="49" applyNumberFormat="1" applyFont="1" applyFill="1" applyAlignment="1">
      <alignment horizontal="center" wrapText="1"/>
    </xf>
    <xf numFmtId="0" fontId="2" fillId="0" borderId="0" xfId="49" applyFill="1" applyAlignment="1"/>
    <xf numFmtId="180" fontId="7" fillId="0" borderId="3" xfId="49" applyNumberFormat="1" applyFont="1" applyFill="1" applyBorder="1" applyAlignment="1" applyProtection="1">
      <alignment horizontal="center" vertical="center" wrapText="1"/>
    </xf>
    <xf numFmtId="180" fontId="7" fillId="0" borderId="7" xfId="49" applyNumberFormat="1" applyFont="1" applyFill="1" applyBorder="1" applyAlignment="1" applyProtection="1">
      <alignment horizontal="center" vertical="center" wrapText="1"/>
    </xf>
    <xf numFmtId="180" fontId="7" fillId="0" borderId="8" xfId="49" applyNumberFormat="1" applyFont="1" applyFill="1" applyBorder="1" applyAlignment="1" applyProtection="1">
      <alignment horizontal="center" vertical="center" wrapText="1"/>
    </xf>
    <xf numFmtId="180" fontId="7" fillId="0" borderId="8" xfId="49" applyNumberFormat="1" applyFont="1" applyFill="1" applyBorder="1" applyAlignment="1" applyProtection="1">
      <alignment horizontal="centerContinuous" vertical="center"/>
    </xf>
    <xf numFmtId="180" fontId="7" fillId="0" borderId="9" xfId="49" applyNumberFormat="1" applyFont="1" applyFill="1" applyBorder="1" applyAlignment="1" applyProtection="1">
      <alignment horizontal="centerContinuous" vertical="center"/>
    </xf>
    <xf numFmtId="0" fontId="7" fillId="0" borderId="8" xfId="49" applyNumberFormat="1" applyFont="1" applyFill="1" applyBorder="1" applyAlignment="1" applyProtection="1">
      <alignment horizontal="center" vertical="center" wrapText="1"/>
    </xf>
    <xf numFmtId="180" fontId="7" fillId="0" borderId="5" xfId="49" applyNumberFormat="1" applyFont="1" applyFill="1" applyBorder="1" applyAlignment="1" applyProtection="1">
      <alignment horizontal="center" vertical="center" wrapText="1"/>
    </xf>
    <xf numFmtId="180" fontId="7" fillId="0" borderId="2" xfId="49" applyNumberFormat="1" applyFont="1" applyFill="1" applyBorder="1" applyAlignment="1" applyProtection="1">
      <alignment horizontal="center" vertical="center" wrapText="1"/>
    </xf>
    <xf numFmtId="178" fontId="7" fillId="0" borderId="2" xfId="49" applyNumberFormat="1" applyFont="1" applyFill="1" applyBorder="1" applyAlignment="1">
      <alignment horizontal="center" vertical="center" wrapText="1"/>
    </xf>
    <xf numFmtId="180" fontId="6" fillId="0" borderId="2" xfId="49" applyNumberFormat="1" applyFont="1" applyFill="1" applyBorder="1" applyAlignment="1">
      <alignment vertical="center" wrapText="1"/>
    </xf>
    <xf numFmtId="0" fontId="6" fillId="0" borderId="2" xfId="49" applyFont="1" applyFill="1" applyBorder="1" applyAlignment="1">
      <alignment horizontal="center" vertical="center"/>
    </xf>
    <xf numFmtId="179" fontId="7" fillId="0" borderId="2" xfId="49" applyNumberFormat="1" applyFont="1" applyFill="1" applyBorder="1" applyAlignment="1">
      <alignment horizontal="center" vertical="center" wrapText="1"/>
    </xf>
    <xf numFmtId="179" fontId="6" fillId="0" borderId="2" xfId="49" applyNumberFormat="1" applyFont="1" applyFill="1" applyBorder="1" applyAlignment="1">
      <alignment horizontal="center" vertical="center"/>
    </xf>
    <xf numFmtId="179" fontId="6" fillId="0" borderId="2" xfId="49" applyNumberFormat="1" applyFont="1" applyFill="1" applyBorder="1" applyAlignment="1">
      <alignment horizontal="center"/>
    </xf>
    <xf numFmtId="0" fontId="2" fillId="0" borderId="0" xfId="49" applyFill="1"/>
    <xf numFmtId="180" fontId="6" fillId="0" borderId="0" xfId="49" applyNumberFormat="1" applyFont="1" applyFill="1" applyAlignment="1">
      <alignment horizontal="centerContinuous" wrapText="1"/>
    </xf>
    <xf numFmtId="180" fontId="7" fillId="0" borderId="6" xfId="49" applyNumberFormat="1" applyFont="1" applyFill="1" applyBorder="1" applyAlignment="1" applyProtection="1">
      <alignment horizontal="center" vertical="center" wrapText="1"/>
    </xf>
    <xf numFmtId="0" fontId="3" fillId="0" borderId="0" xfId="49" applyFont="1" applyFill="1"/>
    <xf numFmtId="0" fontId="3" fillId="0" borderId="10" xfId="49" applyFont="1" applyFill="1" applyBorder="1" applyAlignment="1"/>
    <xf numFmtId="0" fontId="3" fillId="0" borderId="0" xfId="49" applyFont="1" applyFill="1" applyAlignment="1"/>
    <xf numFmtId="0" fontId="9" fillId="0" borderId="0" xfId="0" applyFont="1" applyFill="1" applyBorder="1" applyAlignment="1"/>
    <xf numFmtId="0" fontId="6" fillId="0" borderId="0" xfId="49" applyNumberFormat="1" applyFont="1" applyFill="1" applyAlignment="1" applyProtection="1">
      <alignment vertical="center" wrapText="1"/>
    </xf>
    <xf numFmtId="0" fontId="6" fillId="0" borderId="0" xfId="49" applyNumberFormat="1" applyFont="1" applyFill="1" applyAlignment="1">
      <alignment vertical="center" wrapText="1"/>
    </xf>
    <xf numFmtId="49" fontId="3" fillId="0" borderId="3" xfId="49" applyNumberFormat="1" applyFont="1" applyFill="1" applyBorder="1" applyAlignment="1">
      <alignment horizontal="center" vertical="center" wrapText="1"/>
    </xf>
    <xf numFmtId="49" fontId="3" fillId="0" borderId="6" xfId="49" applyNumberFormat="1" applyFont="1" applyFill="1" applyBorder="1" applyAlignment="1">
      <alignment vertical="center" wrapText="1"/>
    </xf>
    <xf numFmtId="178" fontId="10" fillId="0" borderId="2" xfId="49" applyNumberFormat="1" applyFont="1" applyFill="1" applyBorder="1" applyAlignment="1">
      <alignment horizontal="center" vertical="center" wrapText="1"/>
    </xf>
    <xf numFmtId="0" fontId="6" fillId="0" borderId="2" xfId="49" applyFont="1" applyBorder="1" applyAlignment="1">
      <alignment horizontal="center"/>
    </xf>
    <xf numFmtId="0" fontId="6" fillId="0" borderId="2" xfId="0" applyFont="1" applyFill="1" applyBorder="1" applyAlignment="1">
      <alignment horizontal="center" vertical="center" wrapText="1"/>
    </xf>
    <xf numFmtId="0" fontId="6" fillId="0" borderId="11" xfId="0" applyFont="1" applyFill="1" applyBorder="1" applyAlignment="1">
      <alignment vertical="top" wrapText="1"/>
    </xf>
    <xf numFmtId="0" fontId="6" fillId="0" borderId="12" xfId="0" applyFont="1" applyFill="1" applyBorder="1" applyAlignment="1">
      <alignment vertical="top" wrapText="1"/>
    </xf>
    <xf numFmtId="0" fontId="6" fillId="0" borderId="13" xfId="0" applyFont="1" applyFill="1" applyBorder="1" applyAlignment="1">
      <alignment vertical="top" wrapText="1"/>
    </xf>
    <xf numFmtId="0" fontId="6" fillId="0" borderId="10" xfId="0" applyFont="1" applyFill="1" applyBorder="1" applyAlignment="1">
      <alignment vertical="center"/>
    </xf>
    <xf numFmtId="0" fontId="6" fillId="0" borderId="0" xfId="0" applyFont="1" applyFill="1" applyBorder="1" applyAlignment="1">
      <alignment vertical="center"/>
    </xf>
    <xf numFmtId="0" fontId="6" fillId="0" borderId="14" xfId="0" applyFont="1" applyFill="1" applyBorder="1" applyAlignment="1">
      <alignment vertical="center"/>
    </xf>
    <xf numFmtId="0" fontId="6" fillId="0" borderId="8" xfId="0" applyFont="1" applyFill="1" applyBorder="1" applyAlignment="1">
      <alignment horizontal="left"/>
    </xf>
    <xf numFmtId="0" fontId="6" fillId="0" borderId="9" xfId="0" applyFont="1" applyFill="1" applyBorder="1" applyAlignment="1">
      <alignment horizontal="left"/>
    </xf>
    <xf numFmtId="0" fontId="6" fillId="0" borderId="15" xfId="0" applyFont="1" applyFill="1" applyBorder="1" applyAlignment="1">
      <alignment horizontal="left"/>
    </xf>
    <xf numFmtId="0" fontId="6" fillId="0" borderId="0" xfId="0" applyFont="1" applyFill="1" applyBorder="1" applyAlignment="1"/>
    <xf numFmtId="0" fontId="3" fillId="0" borderId="2" xfId="49" applyFont="1" applyBorder="1"/>
    <xf numFmtId="0" fontId="2" fillId="0" borderId="2" xfId="49" applyBorder="1"/>
    <xf numFmtId="0" fontId="6" fillId="0" borderId="2" xfId="49" applyFont="1" applyFill="1" applyBorder="1"/>
    <xf numFmtId="0" fontId="6" fillId="0" borderId="10" xfId="0" applyFont="1" applyFill="1" applyBorder="1" applyAlignment="1"/>
    <xf numFmtId="180" fontId="6" fillId="0" borderId="0" xfId="49" applyNumberFormat="1" applyFont="1" applyFill="1" applyAlignment="1">
      <alignment horizontal="centerContinuous" vertical="center" wrapText="1"/>
    </xf>
    <xf numFmtId="0" fontId="6" fillId="0" borderId="14" xfId="0" applyFont="1" applyFill="1" applyBorder="1" applyAlignment="1"/>
    <xf numFmtId="0" fontId="6" fillId="0" borderId="0" xfId="49" applyNumberFormat="1" applyFont="1" applyFill="1" applyAlignment="1">
      <alignment horizontal="left" vertical="center" wrapText="1"/>
    </xf>
    <xf numFmtId="176" fontId="6" fillId="0" borderId="0" xfId="49" applyNumberFormat="1" applyFont="1" applyFill="1" applyAlignment="1">
      <alignment vertical="center" wrapText="1"/>
    </xf>
    <xf numFmtId="49" fontId="7" fillId="0" borderId="7" xfId="49" applyNumberFormat="1" applyFont="1" applyFill="1" applyBorder="1" applyAlignment="1">
      <alignment horizontal="center" vertical="center" wrapText="1"/>
    </xf>
    <xf numFmtId="180" fontId="6" fillId="0" borderId="0" xfId="49" applyNumberFormat="1" applyFont="1" applyFill="1" applyAlignment="1">
      <alignment vertical="center" wrapText="1"/>
    </xf>
    <xf numFmtId="0" fontId="6" fillId="0" borderId="2" xfId="49" applyFont="1" applyFill="1" applyBorder="1" applyAlignment="1">
      <alignment horizontal="center"/>
    </xf>
    <xf numFmtId="0" fontId="11" fillId="0" borderId="0" xfId="49" applyFont="1"/>
    <xf numFmtId="49" fontId="2" fillId="0" borderId="2" xfId="49" applyNumberFormat="1" applyFont="1" applyFill="1" applyBorder="1" applyAlignment="1">
      <alignment horizontal="left" vertical="center" wrapText="1"/>
    </xf>
    <xf numFmtId="178" fontId="2" fillId="0" borderId="2" xfId="49" applyNumberFormat="1" applyFont="1" applyFill="1" applyBorder="1" applyAlignment="1">
      <alignment horizontal="left" vertical="center" wrapText="1"/>
    </xf>
    <xf numFmtId="178" fontId="2" fillId="0" borderId="2" xfId="49" applyNumberFormat="1" applyFont="1" applyFill="1" applyBorder="1" applyAlignment="1">
      <alignment horizontal="center" vertical="center" wrapText="1"/>
    </xf>
    <xf numFmtId="179" fontId="2" fillId="0" borderId="2" xfId="49" applyNumberFormat="1" applyFont="1" applyFill="1" applyBorder="1" applyAlignment="1">
      <alignment horizontal="center" vertical="center" wrapText="1"/>
    </xf>
    <xf numFmtId="178" fontId="2" fillId="0" borderId="2" xfId="49" applyNumberFormat="1" applyFont="1" applyFill="1" applyBorder="1" applyAlignment="1">
      <alignment horizontal="center" vertical="center"/>
    </xf>
    <xf numFmtId="0" fontId="2" fillId="0" borderId="2" xfId="49" applyNumberFormat="1" applyFont="1" applyFill="1" applyBorder="1" applyAlignment="1">
      <alignment horizontal="left" vertical="center" wrapText="1"/>
    </xf>
    <xf numFmtId="0" fontId="2" fillId="0" borderId="2" xfId="49" applyFont="1" applyFill="1" applyBorder="1" applyAlignment="1">
      <alignment horizontal="left" vertical="center" wrapText="1"/>
    </xf>
    <xf numFmtId="0" fontId="2" fillId="0" borderId="2" xfId="49" applyFont="1" applyFill="1" applyBorder="1" applyAlignment="1">
      <alignment horizontal="center" vertical="center" wrapText="1"/>
    </xf>
    <xf numFmtId="177" fontId="2" fillId="0" borderId="2" xfId="49" applyNumberFormat="1" applyFont="1" applyFill="1" applyBorder="1" applyAlignment="1">
      <alignment horizontal="center" vertical="center" wrapText="1"/>
    </xf>
    <xf numFmtId="0" fontId="2" fillId="0" borderId="2" xfId="49" applyFont="1" applyBorder="1" applyAlignment="1">
      <alignment horizontal="center" vertical="center"/>
    </xf>
    <xf numFmtId="0" fontId="6" fillId="0" borderId="3" xfId="49" applyFont="1" applyFill="1" applyBorder="1" applyAlignment="1">
      <alignment horizontal="left" vertical="center" wrapText="1"/>
    </xf>
    <xf numFmtId="0" fontId="11" fillId="0" borderId="2" xfId="49" applyNumberFormat="1" applyFont="1" applyFill="1" applyBorder="1" applyAlignment="1">
      <alignment horizontal="left" vertical="center" wrapText="1"/>
    </xf>
    <xf numFmtId="0" fontId="10" fillId="0" borderId="3" xfId="49" applyFont="1" applyFill="1" applyBorder="1" applyAlignment="1">
      <alignment horizontal="left" vertical="center" wrapText="1"/>
    </xf>
    <xf numFmtId="0" fontId="10" fillId="0" borderId="2" xfId="49" applyFont="1" applyBorder="1" applyAlignment="1">
      <alignment horizontal="center" vertical="center"/>
    </xf>
    <xf numFmtId="178" fontId="11" fillId="0" borderId="2" xfId="49" applyNumberFormat="1" applyFont="1" applyFill="1" applyBorder="1" applyAlignment="1">
      <alignment horizontal="center" vertical="center" wrapText="1"/>
    </xf>
    <xf numFmtId="177" fontId="10" fillId="0" borderId="2" xfId="49" applyNumberFormat="1" applyFont="1" applyFill="1" applyBorder="1" applyAlignment="1">
      <alignment horizontal="center" vertical="center" wrapText="1"/>
    </xf>
    <xf numFmtId="0" fontId="6" fillId="0" borderId="2" xfId="49" applyFont="1" applyFill="1" applyBorder="1" applyAlignment="1">
      <alignment horizontal="left" vertical="center" wrapText="1"/>
    </xf>
    <xf numFmtId="0" fontId="2" fillId="0" borderId="3" xfId="49" applyFont="1" applyFill="1" applyBorder="1" applyAlignment="1">
      <alignment horizontal="left" vertical="center" wrapText="1"/>
    </xf>
    <xf numFmtId="0" fontId="2" fillId="0" borderId="2" xfId="49" applyFont="1" applyBorder="1" applyAlignment="1">
      <alignment horizontal="center" vertical="center" wrapText="1"/>
    </xf>
    <xf numFmtId="176" fontId="3" fillId="0" borderId="2" xfId="49" applyNumberFormat="1" applyFont="1" applyFill="1" applyBorder="1" applyAlignment="1">
      <alignment vertical="center" wrapText="1"/>
    </xf>
    <xf numFmtId="177" fontId="3" fillId="0" borderId="2" xfId="49" applyNumberFormat="1" applyFont="1" applyFill="1" applyBorder="1" applyAlignment="1">
      <alignment vertical="center" wrapText="1"/>
    </xf>
    <xf numFmtId="178" fontId="3" fillId="0" borderId="2" xfId="49" applyNumberFormat="1" applyFont="1" applyFill="1" applyBorder="1" applyAlignment="1">
      <alignment horizontal="center" vertical="center" wrapText="1"/>
    </xf>
    <xf numFmtId="180" fontId="2" fillId="0" borderId="2" xfId="49" applyNumberFormat="1" applyFont="1" applyFill="1" applyBorder="1" applyAlignment="1">
      <alignment vertical="center" wrapText="1"/>
    </xf>
    <xf numFmtId="0" fontId="2" fillId="0" borderId="2" xfId="49" applyFont="1" applyFill="1" applyBorder="1"/>
    <xf numFmtId="179" fontId="11" fillId="0" borderId="2" xfId="49" applyNumberFormat="1" applyFont="1" applyFill="1" applyBorder="1" applyAlignment="1">
      <alignment horizontal="center" vertical="center" wrapText="1"/>
    </xf>
    <xf numFmtId="180" fontId="11" fillId="0" borderId="2" xfId="49" applyNumberFormat="1" applyFont="1" applyFill="1" applyBorder="1" applyAlignment="1">
      <alignment vertical="center" wrapText="1"/>
    </xf>
    <xf numFmtId="0" fontId="11" fillId="0" borderId="2" xfId="49" applyFont="1" applyFill="1" applyBorder="1"/>
    <xf numFmtId="176" fontId="2" fillId="0" borderId="2" xfId="49" applyNumberFormat="1" applyFont="1" applyFill="1" applyBorder="1" applyAlignment="1">
      <alignment horizontal="center" vertical="center" wrapText="1"/>
    </xf>
    <xf numFmtId="179" fontId="3" fillId="0" borderId="2" xfId="49" applyNumberFormat="1" applyFont="1" applyFill="1" applyBorder="1" applyAlignment="1">
      <alignment horizontal="center" vertical="center" wrapText="1"/>
    </xf>
    <xf numFmtId="180" fontId="10" fillId="0" borderId="2" xfId="49" applyNumberFormat="1" applyFont="1" applyFill="1" applyBorder="1" applyAlignment="1">
      <alignment vertical="center" wrapText="1"/>
    </xf>
    <xf numFmtId="0" fontId="11" fillId="0" borderId="0" xfId="49" applyFont="1" applyFill="1"/>
    <xf numFmtId="178" fontId="6" fillId="0" borderId="2" xfId="49" applyNumberFormat="1" applyFont="1" applyFill="1" applyBorder="1" applyAlignment="1">
      <alignment horizontal="left" vertical="center" wrapText="1"/>
    </xf>
    <xf numFmtId="0" fontId="6" fillId="0" borderId="2" xfId="49" applyNumberFormat="1" applyFont="1" applyFill="1" applyBorder="1" applyAlignment="1">
      <alignment horizontal="left" vertical="center" wrapText="1"/>
    </xf>
    <xf numFmtId="0" fontId="6" fillId="0" borderId="2" xfId="49" applyNumberFormat="1" applyFont="1" applyFill="1" applyBorder="1" applyAlignment="1">
      <alignment horizontal="center" vertical="center"/>
    </xf>
    <xf numFmtId="0" fontId="6" fillId="0" borderId="2" xfId="49" applyNumberFormat="1" applyFont="1" applyBorder="1" applyAlignment="1">
      <alignment horizontal="center" vertical="center"/>
    </xf>
    <xf numFmtId="0" fontId="6" fillId="0" borderId="3" xfId="49" applyNumberFormat="1" applyFont="1" applyFill="1" applyBorder="1" applyAlignment="1">
      <alignment horizontal="center" vertical="center" wrapText="1"/>
    </xf>
    <xf numFmtId="0" fontId="6" fillId="0" borderId="2" xfId="49" applyNumberFormat="1" applyFont="1" applyBorder="1" applyAlignment="1">
      <alignment horizontal="center" vertical="center" wrapText="1"/>
    </xf>
    <xf numFmtId="176" fontId="6" fillId="0" borderId="2" xfId="49" applyNumberFormat="1" applyFont="1" applyBorder="1" applyAlignment="1">
      <alignment horizontal="center" vertical="center"/>
    </xf>
    <xf numFmtId="0" fontId="7" fillId="0" borderId="2" xfId="49" applyNumberFormat="1" applyFont="1" applyBorder="1"/>
    <xf numFmtId="179" fontId="6" fillId="0" borderId="2" xfId="49" applyNumberFormat="1" applyFont="1" applyFill="1" applyBorder="1" applyAlignment="1">
      <alignment vertical="center" wrapText="1"/>
    </xf>
    <xf numFmtId="179" fontId="6" fillId="0" borderId="2" xfId="49" applyNumberFormat="1" applyFont="1" applyFill="1" applyBorder="1"/>
    <xf numFmtId="0" fontId="6" fillId="0" borderId="5" xfId="49" applyFont="1" applyBorder="1" applyAlignment="1">
      <alignment horizontal="center" vertical="center"/>
    </xf>
    <xf numFmtId="49" fontId="6" fillId="0" borderId="15" xfId="49" applyNumberFormat="1" applyFont="1" applyFill="1" applyBorder="1" applyAlignment="1">
      <alignment horizontal="center" vertical="center" wrapText="1"/>
    </xf>
    <xf numFmtId="0" fontId="12" fillId="0" borderId="2" xfId="49" applyNumberFormat="1" applyFont="1" applyFill="1" applyBorder="1" applyAlignment="1">
      <alignment horizontal="center" vertical="center" wrapText="1"/>
    </xf>
    <xf numFmtId="179" fontId="6" fillId="0" borderId="1" xfId="49" applyNumberFormat="1" applyFont="1" applyFill="1" applyBorder="1" applyAlignment="1">
      <alignment horizontal="center" vertical="center" wrapText="1"/>
    </xf>
    <xf numFmtId="179" fontId="6" fillId="0" borderId="3" xfId="49" applyNumberFormat="1" applyFont="1" applyFill="1" applyBorder="1" applyAlignment="1">
      <alignment horizontal="center" vertical="center" wrapText="1"/>
    </xf>
    <xf numFmtId="179" fontId="6" fillId="0" borderId="16" xfId="49" applyNumberFormat="1" applyFont="1" applyFill="1" applyBorder="1" applyAlignment="1">
      <alignment horizontal="center" vertical="center" wrapText="1"/>
    </xf>
    <xf numFmtId="180" fontId="6" fillId="0" borderId="6" xfId="49" applyNumberFormat="1" applyFont="1" applyFill="1" applyBorder="1" applyAlignment="1">
      <alignment vertical="center" wrapText="1"/>
    </xf>
    <xf numFmtId="0" fontId="2" fillId="0" borderId="16" xfId="49" applyBorder="1"/>
    <xf numFmtId="179" fontId="7" fillId="0" borderId="5" xfId="49" applyNumberFormat="1" applyFont="1" applyFill="1" applyBorder="1" applyAlignment="1">
      <alignment horizontal="center" vertical="center" wrapText="1"/>
    </xf>
    <xf numFmtId="181" fontId="6" fillId="0" borderId="2" xfId="0" applyNumberFormat="1" applyFont="1" applyFill="1" applyBorder="1" applyAlignment="1">
      <alignment vertical="center"/>
    </xf>
    <xf numFmtId="181" fontId="6" fillId="0" borderId="2" xfId="49" applyNumberFormat="1" applyFont="1" applyFill="1" applyBorder="1" applyAlignment="1">
      <alignment horizontal="center" vertical="center" wrapText="1"/>
    </xf>
    <xf numFmtId="181" fontId="6" fillId="0" borderId="2" xfId="49" applyNumberFormat="1" applyFont="1" applyFill="1" applyBorder="1" applyAlignment="1">
      <alignment vertical="center" wrapText="1"/>
    </xf>
    <xf numFmtId="181" fontId="6" fillId="0" borderId="3" xfId="49" applyNumberFormat="1" applyFont="1" applyFill="1" applyBorder="1" applyAlignment="1">
      <alignment vertical="center" wrapText="1"/>
    </xf>
    <xf numFmtId="181" fontId="6" fillId="0" borderId="2" xfId="49" applyNumberFormat="1" applyFont="1" applyFill="1" applyBorder="1" applyAlignment="1">
      <alignment horizontal="left" vertical="center" wrapText="1"/>
    </xf>
    <xf numFmtId="176" fontId="7" fillId="0" borderId="2" xfId="49" applyNumberFormat="1" applyFont="1" applyFill="1" applyBorder="1" applyAlignment="1">
      <alignment horizontal="center" vertical="center" wrapText="1"/>
    </xf>
    <xf numFmtId="181" fontId="7" fillId="0" borderId="2" xfId="49" applyNumberFormat="1" applyFont="1" applyBorder="1"/>
    <xf numFmtId="181" fontId="6" fillId="0" borderId="2" xfId="49" applyNumberFormat="1" applyFont="1" applyBorder="1" applyAlignment="1">
      <alignment horizontal="center" vertical="center"/>
    </xf>
    <xf numFmtId="181" fontId="6" fillId="0" borderId="2" xfId="0" applyNumberFormat="1" applyFont="1" applyFill="1" applyBorder="1" applyAlignment="1">
      <alignment horizontal="center" vertical="center"/>
    </xf>
    <xf numFmtId="179" fontId="6" fillId="0" borderId="2" xfId="0" applyNumberFormat="1" applyFont="1" applyFill="1" applyBorder="1" applyAlignment="1">
      <alignment horizontal="center" vertical="center"/>
    </xf>
    <xf numFmtId="182" fontId="6" fillId="0" borderId="2" xfId="49" applyNumberFormat="1" applyFont="1" applyFill="1" applyBorder="1" applyAlignment="1">
      <alignment horizontal="center" vertical="center" wrapText="1"/>
    </xf>
    <xf numFmtId="181" fontId="6" fillId="0" borderId="2" xfId="49" applyNumberFormat="1" applyFont="1" applyFill="1" applyBorder="1"/>
    <xf numFmtId="0" fontId="6" fillId="0" borderId="17" xfId="0" applyFont="1" applyFill="1" applyBorder="1" applyAlignment="1">
      <alignment vertical="center"/>
    </xf>
    <xf numFmtId="0" fontId="13" fillId="0" borderId="0" xfId="0" applyFont="1" applyBorder="1" applyAlignment="1">
      <alignment vertical="center" wrapText="1"/>
    </xf>
    <xf numFmtId="0" fontId="14" fillId="0" borderId="0" xfId="0" applyFont="1" applyBorder="1" applyAlignment="1">
      <alignment horizontal="center" vertical="center" wrapText="1"/>
    </xf>
    <xf numFmtId="0" fontId="13" fillId="0" borderId="0" xfId="0" applyFont="1" applyBorder="1" applyAlignment="1">
      <alignment horizontal="right" vertical="center" wrapText="1"/>
    </xf>
    <xf numFmtId="0" fontId="13" fillId="0" borderId="18" xfId="0" applyFont="1" applyBorder="1" applyAlignment="1">
      <alignment horizontal="center" vertical="center" wrapText="1"/>
    </xf>
    <xf numFmtId="0" fontId="13" fillId="0" borderId="19" xfId="0" applyFont="1" applyBorder="1" applyAlignment="1">
      <alignment horizontal="center" vertical="center" wrapText="1"/>
    </xf>
    <xf numFmtId="0" fontId="15" fillId="0" borderId="18" xfId="0" applyFont="1" applyBorder="1" applyAlignment="1">
      <alignment vertical="center" wrapText="1"/>
    </xf>
    <xf numFmtId="4" fontId="15" fillId="0" borderId="19" xfId="0" applyNumberFormat="1" applyFont="1" applyBorder="1" applyAlignment="1">
      <alignment vertical="center" wrapText="1"/>
    </xf>
    <xf numFmtId="0" fontId="13" fillId="0" borderId="18" xfId="0" applyFont="1" applyBorder="1" applyAlignment="1">
      <alignment vertical="center" wrapText="1"/>
    </xf>
    <xf numFmtId="4" fontId="13" fillId="0" borderId="19" xfId="0" applyNumberFormat="1" applyFont="1" applyBorder="1" applyAlignment="1">
      <alignment vertical="center" wrapText="1"/>
    </xf>
    <xf numFmtId="0" fontId="13" fillId="0" borderId="16" xfId="0" applyFont="1" applyBorder="1" applyAlignment="1">
      <alignment horizontal="center" vertical="center" wrapText="1"/>
    </xf>
    <xf numFmtId="4" fontId="13" fillId="0" borderId="16" xfId="0" applyNumberFormat="1" applyFont="1" applyBorder="1" applyAlignment="1">
      <alignment horizontal="right" vertical="center" wrapText="1"/>
    </xf>
    <xf numFmtId="4" fontId="13" fillId="0" borderId="19" xfId="0" applyNumberFormat="1" applyFont="1" applyBorder="1" applyAlignment="1">
      <alignment horizontal="right" vertical="center" wrapText="1"/>
    </xf>
    <xf numFmtId="0" fontId="13" fillId="0" borderId="20" xfId="0" applyFont="1" applyBorder="1" applyAlignment="1">
      <alignment horizontal="center" vertical="center" wrapText="1"/>
    </xf>
    <xf numFmtId="0" fontId="13" fillId="0" borderId="2" xfId="0" applyFont="1" applyBorder="1" applyAlignment="1">
      <alignment horizontal="center" vertical="center" wrapText="1"/>
    </xf>
    <xf numFmtId="0" fontId="8" fillId="0" borderId="16" xfId="0" applyFont="1" applyFill="1" applyBorder="1" applyAlignment="1">
      <alignment horizontal="center" vertical="center" wrapText="1"/>
    </xf>
    <xf numFmtId="0" fontId="16" fillId="0" borderId="20" xfId="0" applyFont="1" applyFill="1" applyBorder="1" applyAlignment="1">
      <alignment horizontal="center" vertical="center" wrapText="1"/>
    </xf>
    <xf numFmtId="181" fontId="17" fillId="0" borderId="2" xfId="0" applyNumberFormat="1" applyFont="1" applyFill="1" applyBorder="1" applyAlignment="1">
      <alignment vertical="center"/>
    </xf>
    <xf numFmtId="181" fontId="17" fillId="0" borderId="3" xfId="0" applyNumberFormat="1" applyFont="1" applyFill="1" applyBorder="1" applyAlignment="1">
      <alignment vertical="center"/>
    </xf>
    <xf numFmtId="0" fontId="8" fillId="0" borderId="0" xfId="0" applyFont="1" applyFill="1" applyBorder="1" applyAlignment="1">
      <alignment vertical="center" wrapText="1"/>
    </xf>
    <xf numFmtId="0" fontId="8" fillId="0" borderId="20" xfId="0" applyFont="1" applyFill="1" applyBorder="1" applyAlignment="1">
      <alignment horizontal="center" vertical="center" wrapText="1"/>
    </xf>
    <xf numFmtId="181" fontId="1" fillId="0" borderId="2" xfId="0" applyNumberFormat="1" applyFont="1" applyFill="1" applyBorder="1" applyAlignment="1">
      <alignment vertical="center"/>
    </xf>
    <xf numFmtId="181" fontId="18" fillId="0" borderId="3" xfId="0" applyNumberFormat="1" applyFont="1" applyFill="1" applyBorder="1" applyAlignment="1">
      <alignment vertical="center"/>
    </xf>
    <xf numFmtId="0" fontId="8" fillId="0" borderId="2" xfId="0" applyFont="1" applyFill="1" applyBorder="1" applyAlignment="1">
      <alignment horizontal="center" vertical="center" wrapText="1"/>
    </xf>
    <xf numFmtId="181" fontId="18" fillId="0" borderId="2" xfId="0" applyNumberFormat="1" applyFont="1" applyFill="1" applyBorder="1" applyAlignment="1">
      <alignment vertical="center"/>
    </xf>
    <xf numFmtId="4" fontId="15" fillId="0" borderId="16" xfId="0" applyNumberFormat="1" applyFont="1" applyBorder="1" applyAlignment="1">
      <alignment horizontal="right" vertical="center" wrapText="1"/>
    </xf>
    <xf numFmtId="4" fontId="15" fillId="0" borderId="20" xfId="0" applyNumberFormat="1" applyFont="1" applyBorder="1" applyAlignment="1">
      <alignment horizontal="right" vertical="center" wrapText="1"/>
    </xf>
    <xf numFmtId="4" fontId="13" fillId="0" borderId="20" xfId="0" applyNumberFormat="1" applyFont="1" applyBorder="1" applyAlignment="1">
      <alignment horizontal="right" vertical="center" wrapText="1"/>
    </xf>
    <xf numFmtId="0" fontId="15" fillId="0" borderId="18" xfId="0" applyFont="1" applyBorder="1" applyAlignment="1">
      <alignment horizontal="center" vertical="center" wrapText="1"/>
    </xf>
    <xf numFmtId="0" fontId="15" fillId="0" borderId="19"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16" xfId="0" applyFont="1" applyBorder="1" applyAlignment="1">
      <alignment horizontal="center" vertical="center" wrapText="1"/>
    </xf>
    <xf numFmtId="0" fontId="15" fillId="0" borderId="16" xfId="0" applyFont="1" applyBorder="1" applyAlignment="1">
      <alignment horizontal="left" vertical="center" wrapText="1"/>
    </xf>
    <xf numFmtId="4" fontId="15" fillId="0" borderId="19" xfId="0" applyNumberFormat="1" applyFont="1" applyBorder="1" applyAlignment="1">
      <alignment horizontal="center" vertical="center" wrapText="1"/>
    </xf>
    <xf numFmtId="4" fontId="15" fillId="0" borderId="2" xfId="0" applyNumberFormat="1" applyFont="1" applyBorder="1" applyAlignment="1">
      <alignment horizontal="center" vertical="center" wrapText="1"/>
    </xf>
    <xf numFmtId="0" fontId="15" fillId="2" borderId="18" xfId="0" applyFont="1" applyFill="1" applyBorder="1" applyAlignment="1">
      <alignment horizontal="left" vertical="center" wrapText="1"/>
    </xf>
    <xf numFmtId="0" fontId="19" fillId="2" borderId="16" xfId="0" applyFont="1" applyFill="1" applyBorder="1" applyAlignment="1">
      <alignment horizontal="left" vertical="center" wrapText="1"/>
    </xf>
    <xf numFmtId="4" fontId="15" fillId="2" borderId="19" xfId="0" applyNumberFormat="1" applyFont="1" applyFill="1" applyBorder="1" applyAlignment="1">
      <alignment horizontal="center" vertical="center" wrapText="1"/>
    </xf>
    <xf numFmtId="4" fontId="15" fillId="2" borderId="2" xfId="0" applyNumberFormat="1" applyFont="1" applyFill="1" applyBorder="1" applyAlignment="1">
      <alignment horizontal="center" vertical="center" wrapText="1"/>
    </xf>
    <xf numFmtId="0" fontId="13" fillId="2" borderId="18" xfId="0" applyFont="1" applyFill="1" applyBorder="1" applyAlignment="1">
      <alignment horizontal="left" vertical="center" wrapText="1"/>
    </xf>
    <xf numFmtId="0" fontId="13" fillId="2" borderId="16" xfId="0" applyFont="1" applyFill="1" applyBorder="1" applyAlignment="1">
      <alignment horizontal="left" vertical="center" wrapText="1"/>
    </xf>
    <xf numFmtId="4" fontId="13" fillId="2" borderId="2" xfId="0" applyNumberFormat="1" applyFont="1" applyFill="1" applyBorder="1" applyAlignment="1">
      <alignment horizontal="center" vertical="center" wrapText="1"/>
    </xf>
    <xf numFmtId="4" fontId="13" fillId="0" borderId="2" xfId="0" applyNumberFormat="1" applyFont="1" applyBorder="1" applyAlignment="1">
      <alignment horizontal="center" vertical="center" wrapText="1"/>
    </xf>
    <xf numFmtId="0" fontId="8" fillId="2" borderId="16" xfId="0" applyFont="1" applyFill="1" applyBorder="1" applyAlignment="1">
      <alignment horizontal="center" vertical="center" wrapText="1"/>
    </xf>
    <xf numFmtId="0" fontId="8" fillId="2" borderId="20" xfId="0" applyFont="1" applyFill="1" applyBorder="1" applyAlignment="1">
      <alignment horizontal="left" vertical="center" wrapText="1"/>
    </xf>
    <xf numFmtId="181" fontId="20" fillId="0" borderId="2" xfId="0" applyNumberFormat="1" applyFont="1" applyFill="1" applyBorder="1" applyAlignment="1">
      <alignment horizontal="center" vertical="center"/>
    </xf>
    <xf numFmtId="49" fontId="8" fillId="2" borderId="16" xfId="0" applyNumberFormat="1" applyFont="1" applyFill="1" applyBorder="1" applyAlignment="1">
      <alignment horizontal="center" vertical="center" wrapText="1"/>
    </xf>
    <xf numFmtId="4" fontId="15" fillId="2" borderId="16" xfId="0" applyNumberFormat="1" applyFont="1" applyFill="1" applyBorder="1" applyAlignment="1">
      <alignment horizontal="center" vertical="center" wrapText="1"/>
    </xf>
    <xf numFmtId="181" fontId="21" fillId="0" borderId="2" xfId="0" applyNumberFormat="1" applyFont="1" applyFill="1" applyBorder="1" applyAlignment="1">
      <alignment horizontal="center" vertical="center"/>
    </xf>
    <xf numFmtId="0" fontId="13" fillId="0" borderId="0" xfId="0" applyFont="1" applyBorder="1" applyAlignment="1">
      <alignment horizontal="center" vertical="center" wrapText="1"/>
    </xf>
    <xf numFmtId="0" fontId="15" fillId="0" borderId="21" xfId="0" applyFont="1" applyBorder="1" applyAlignment="1">
      <alignment horizontal="center" vertical="center" wrapText="1"/>
    </xf>
    <xf numFmtId="0" fontId="15" fillId="2" borderId="18" xfId="0" applyFont="1" applyFill="1" applyBorder="1" applyAlignment="1">
      <alignment horizontal="center" vertical="center" wrapText="1"/>
    </xf>
    <xf numFmtId="0" fontId="15" fillId="2" borderId="20" xfId="0" applyFont="1" applyFill="1" applyBorder="1" applyAlignment="1">
      <alignment horizontal="center" vertical="center" wrapText="1"/>
    </xf>
    <xf numFmtId="0" fontId="15" fillId="2" borderId="2" xfId="0" applyFont="1" applyFill="1" applyBorder="1" applyAlignment="1">
      <alignment horizontal="center" vertical="center" wrapText="1"/>
    </xf>
    <xf numFmtId="0" fontId="15" fillId="2" borderId="20" xfId="0" applyFont="1" applyFill="1" applyBorder="1" applyAlignment="1">
      <alignment horizontal="left" vertical="center" wrapText="1"/>
    </xf>
    <xf numFmtId="0" fontId="15" fillId="0" borderId="18" xfId="0" applyFont="1" applyBorder="1" applyAlignment="1">
      <alignment horizontal="left" vertical="center" wrapText="1"/>
    </xf>
    <xf numFmtId="0" fontId="22" fillId="0" borderId="20" xfId="0" applyFont="1" applyBorder="1" applyAlignment="1">
      <alignment vertical="center" wrapText="1"/>
    </xf>
    <xf numFmtId="0" fontId="13" fillId="0" borderId="18" xfId="0" applyFont="1" applyBorder="1" applyAlignment="1">
      <alignment horizontal="left" vertical="center" wrapText="1"/>
    </xf>
    <xf numFmtId="0" fontId="23" fillId="0" borderId="20" xfId="0" applyFont="1" applyBorder="1" applyAlignment="1">
      <alignment vertical="center" wrapText="1"/>
    </xf>
    <xf numFmtId="0" fontId="24" fillId="0" borderId="20" xfId="0" applyFont="1" applyFill="1" applyBorder="1" applyAlignment="1">
      <alignment vertical="center" wrapText="1"/>
    </xf>
    <xf numFmtId="0" fontId="25" fillId="0" borderId="20" xfId="0" applyFont="1" applyFill="1" applyBorder="1" applyAlignment="1">
      <alignment vertical="center" wrapText="1"/>
    </xf>
    <xf numFmtId="0" fontId="25" fillId="0" borderId="20" xfId="0" applyFont="1" applyFill="1" applyBorder="1" applyAlignment="1">
      <alignment horizontal="left" vertical="center" wrapText="1"/>
    </xf>
    <xf numFmtId="0" fontId="15" fillId="0" borderId="20" xfId="0" applyFont="1" applyBorder="1" applyAlignment="1">
      <alignment vertical="center" wrapText="1"/>
    </xf>
    <xf numFmtId="0" fontId="13" fillId="0" borderId="20" xfId="0" applyFont="1" applyBorder="1" applyAlignment="1">
      <alignment vertical="center" wrapText="1"/>
    </xf>
    <xf numFmtId="0" fontId="8" fillId="0" borderId="0" xfId="0" applyFont="1" applyBorder="1" applyAlignment="1">
      <alignment vertical="center" wrapText="1"/>
    </xf>
    <xf numFmtId="4" fontId="13" fillId="0" borderId="19" xfId="0" applyNumberFormat="1" applyFont="1" applyBorder="1" applyAlignment="1">
      <alignment horizontal="center" vertical="center" wrapText="1"/>
    </xf>
    <xf numFmtId="4" fontId="13" fillId="0" borderId="2" xfId="0" applyNumberFormat="1" applyFont="1" applyBorder="1" applyAlignment="1">
      <alignment horizontal="right" vertical="center" wrapText="1"/>
    </xf>
    <xf numFmtId="4" fontId="13" fillId="0" borderId="2" xfId="0" applyNumberFormat="1" applyFont="1" applyBorder="1" applyAlignment="1">
      <alignment vertical="center" wrapText="1"/>
    </xf>
    <xf numFmtId="0" fontId="13" fillId="0" borderId="19" xfId="0" applyFont="1" applyBorder="1" applyAlignment="1">
      <alignment vertical="center" wrapText="1"/>
    </xf>
    <xf numFmtId="4" fontId="26" fillId="0" borderId="16" xfId="0" applyNumberFormat="1" applyFont="1" applyBorder="1" applyAlignment="1">
      <alignment horizontal="right" vertical="center" wrapText="1"/>
    </xf>
    <xf numFmtId="4" fontId="26" fillId="0" borderId="2" xfId="0" applyNumberFormat="1" applyFont="1" applyBorder="1" applyAlignment="1">
      <alignment horizontal="right" vertical="center" wrapText="1"/>
    </xf>
    <xf numFmtId="4" fontId="15" fillId="0" borderId="16" xfId="0" applyNumberFormat="1" applyFont="1" applyBorder="1" applyAlignment="1">
      <alignment vertical="center" wrapText="1"/>
    </xf>
    <xf numFmtId="4" fontId="15" fillId="0" borderId="2" xfId="0" applyNumberFormat="1" applyFont="1" applyBorder="1" applyAlignment="1">
      <alignment horizontal="right" vertical="center" wrapText="1"/>
    </xf>
    <xf numFmtId="0" fontId="16" fillId="0" borderId="0" xfId="0" applyFont="1" applyBorder="1" applyAlignment="1">
      <alignment vertical="center" wrapText="1"/>
    </xf>
    <xf numFmtId="0" fontId="17" fillId="0" borderId="0" xfId="0" applyFont="1" applyFill="1" applyBorder="1" applyAlignment="1">
      <alignment vertical="center"/>
    </xf>
    <xf numFmtId="0" fontId="27" fillId="0" borderId="0" xfId="0" applyFont="1">
      <alignment vertical="center"/>
    </xf>
    <xf numFmtId="4" fontId="22" fillId="3" borderId="16" xfId="0" applyNumberFormat="1" applyFont="1" applyFill="1" applyBorder="1" applyAlignment="1">
      <alignment horizontal="center" vertical="center" wrapText="1"/>
    </xf>
    <xf numFmtId="4" fontId="15" fillId="0" borderId="22" xfId="0" applyNumberFormat="1" applyFont="1" applyBorder="1" applyAlignment="1">
      <alignment horizontal="right" vertical="center" wrapText="1"/>
    </xf>
    <xf numFmtId="4" fontId="22" fillId="3" borderId="20" xfId="0" applyNumberFormat="1" applyFont="1" applyFill="1" applyBorder="1" applyAlignment="1">
      <alignment horizontal="center" vertical="center" wrapText="1"/>
    </xf>
    <xf numFmtId="4" fontId="15" fillId="0" borderId="23" xfId="0" applyNumberFormat="1" applyFont="1" applyBorder="1" applyAlignment="1">
      <alignment horizontal="right" vertical="center" wrapText="1"/>
    </xf>
    <xf numFmtId="4" fontId="23" fillId="3" borderId="16" xfId="0" applyNumberFormat="1" applyFont="1" applyFill="1" applyBorder="1" applyAlignment="1">
      <alignment horizontal="center" vertical="center" wrapText="1"/>
    </xf>
    <xf numFmtId="4" fontId="23" fillId="3" borderId="20" xfId="0" applyNumberFormat="1" applyFont="1" applyFill="1" applyBorder="1" applyAlignment="1">
      <alignment horizontal="center" vertical="center" wrapText="1"/>
    </xf>
    <xf numFmtId="0" fontId="16" fillId="0" borderId="20" xfId="0" applyFont="1" applyFill="1" applyBorder="1" applyAlignment="1">
      <alignment vertical="center" wrapText="1"/>
    </xf>
    <xf numFmtId="181" fontId="28" fillId="3" borderId="2" xfId="0" applyNumberFormat="1" applyFont="1" applyFill="1" applyBorder="1" applyAlignment="1">
      <alignment horizontal="center" vertical="center"/>
    </xf>
    <xf numFmtId="181" fontId="28" fillId="3" borderId="3" xfId="0" applyNumberFormat="1" applyFont="1" applyFill="1" applyBorder="1" applyAlignment="1">
      <alignment horizontal="center" vertical="center"/>
    </xf>
    <xf numFmtId="0" fontId="16" fillId="0" borderId="2" xfId="0" applyFont="1" applyFill="1" applyBorder="1" applyAlignment="1">
      <alignment horizontal="right" vertical="center" wrapText="1"/>
    </xf>
    <xf numFmtId="0" fontId="8" fillId="0" borderId="20" xfId="0" applyFont="1" applyFill="1" applyBorder="1" applyAlignment="1">
      <alignment vertical="center" wrapText="1"/>
    </xf>
    <xf numFmtId="181" fontId="29" fillId="3" borderId="2" xfId="0" applyNumberFormat="1" applyFont="1" applyFill="1" applyBorder="1" applyAlignment="1">
      <alignment horizontal="center" vertical="center"/>
    </xf>
    <xf numFmtId="181" fontId="29" fillId="3" borderId="3" xfId="0" applyNumberFormat="1" applyFont="1" applyFill="1" applyBorder="1" applyAlignment="1">
      <alignment horizontal="center" vertical="center"/>
    </xf>
    <xf numFmtId="0" fontId="8" fillId="0" borderId="2" xfId="0" applyFont="1" applyFill="1" applyBorder="1" applyAlignment="1">
      <alignment horizontal="right" vertical="center" wrapText="1"/>
    </xf>
    <xf numFmtId="0" fontId="8" fillId="0" borderId="20" xfId="0" applyFont="1" applyFill="1" applyBorder="1" applyAlignment="1">
      <alignment horizontal="left" vertical="center" wrapText="1"/>
    </xf>
    <xf numFmtId="0" fontId="16" fillId="0" borderId="18" xfId="0" applyFont="1" applyFill="1" applyBorder="1" applyAlignment="1">
      <alignment horizontal="right" vertical="center" wrapText="1"/>
    </xf>
    <xf numFmtId="0" fontId="8" fillId="0" borderId="18" xfId="0" applyFont="1" applyFill="1" applyBorder="1" applyAlignment="1">
      <alignment horizontal="right" vertical="center" wrapText="1"/>
    </xf>
    <xf numFmtId="0" fontId="8" fillId="0" borderId="20" xfId="0" applyFont="1" applyFill="1" applyBorder="1" applyAlignment="1">
      <alignment horizontal="left" vertical="center" wrapText="1" indent="1"/>
    </xf>
    <xf numFmtId="0" fontId="15" fillId="0" borderId="0" xfId="0" applyFont="1" applyBorder="1" applyAlignment="1">
      <alignment vertical="center" wrapText="1"/>
    </xf>
    <xf numFmtId="0" fontId="15" fillId="0" borderId="0" xfId="0" applyFont="1" applyBorder="1" applyAlignment="1">
      <alignment horizontal="right" vertical="center" wrapText="1"/>
    </xf>
    <xf numFmtId="4" fontId="13" fillId="0" borderId="16" xfId="0" applyNumberFormat="1" applyFont="1" applyBorder="1" applyAlignment="1">
      <alignment vertical="center" wrapText="1"/>
    </xf>
    <xf numFmtId="0" fontId="15" fillId="0" borderId="19" xfId="0" applyFont="1" applyBorder="1" applyAlignment="1">
      <alignment vertical="center" wrapText="1"/>
    </xf>
    <xf numFmtId="4" fontId="15" fillId="0" borderId="2" xfId="0" applyNumberFormat="1" applyFont="1" applyBorder="1" applyAlignment="1">
      <alignment vertical="center" wrapText="1"/>
    </xf>
    <xf numFmtId="0" fontId="30" fillId="0" borderId="0" xfId="0" applyFont="1" applyBorder="1" applyAlignment="1">
      <alignment vertical="center" wrapText="1"/>
    </xf>
    <xf numFmtId="0" fontId="30" fillId="0" borderId="18" xfId="0" applyFont="1" applyBorder="1" applyAlignment="1">
      <alignment horizontal="center" vertical="center" wrapText="1"/>
    </xf>
    <xf numFmtId="0" fontId="30" fillId="0" borderId="20" xfId="0" applyFont="1" applyBorder="1" applyAlignment="1">
      <alignment horizontal="center" vertical="center" wrapText="1"/>
    </xf>
    <xf numFmtId="0" fontId="31" fillId="0" borderId="0" xfId="0" applyFont="1" applyBorder="1" applyAlignment="1">
      <alignment vertical="center" wrapText="1"/>
    </xf>
    <xf numFmtId="0" fontId="32" fillId="0" borderId="18" xfId="0" applyFont="1" applyBorder="1" applyAlignment="1">
      <alignment vertical="center" wrapText="1"/>
    </xf>
    <xf numFmtId="0" fontId="16" fillId="0" borderId="20" xfId="0" applyFont="1" applyBorder="1" applyAlignment="1">
      <alignment vertical="center" wrapText="1"/>
    </xf>
    <xf numFmtId="0" fontId="33" fillId="0" borderId="0" xfId="0" applyFont="1" applyBorder="1" applyAlignment="1">
      <alignment vertical="center" wrapText="1"/>
    </xf>
    <xf numFmtId="0" fontId="33" fillId="0" borderId="0" xfId="0" applyFont="1" applyBorder="1" applyAlignment="1">
      <alignment horizontal="left" vertical="center" wrapText="1"/>
    </xf>
    <xf numFmtId="0" fontId="34" fillId="0" borderId="0" xfId="0" applyFont="1" applyBorder="1" applyAlignment="1">
      <alignment horizontal="center" vertical="center" wrapText="1"/>
    </xf>
    <xf numFmtId="0" fontId="35" fillId="0" borderId="0" xfId="0" applyFont="1" applyBorder="1" applyAlignment="1">
      <alignment horizontal="right" vertical="center" wrapText="1"/>
    </xf>
    <xf numFmtId="183" fontId="33" fillId="0" borderId="0" xfId="0" applyNumberFormat="1" applyFont="1" applyBorder="1" applyAlignment="1">
      <alignment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部门预算输出表_按单位（优化）"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7" Type="http://schemas.openxmlformats.org/officeDocument/2006/relationships/styles" Target="styles.xml"/><Relationship Id="rId26" Type="http://schemas.openxmlformats.org/officeDocument/2006/relationships/sharedStrings" Target="sharedStrings.xml"/><Relationship Id="rId25" Type="http://schemas.openxmlformats.org/officeDocument/2006/relationships/theme" Target="theme/theme1.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5.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5"/>
  <sheetViews>
    <sheetView workbookViewId="0">
      <selection activeCell="A1" sqref="A1"/>
    </sheetView>
  </sheetViews>
  <sheetFormatPr defaultColWidth="10" defaultRowHeight="13.5"/>
  <cols>
    <col min="1" max="1" width="2.54166666666667" customWidth="1"/>
    <col min="2" max="2" width="14.1166666666667" customWidth="1"/>
    <col min="3" max="4" width="9.76666666666667" customWidth="1"/>
    <col min="5" max="5" width="14.925" customWidth="1"/>
    <col min="6" max="6" width="11.4" customWidth="1"/>
    <col min="7" max="7" width="11.5083333333333" customWidth="1"/>
    <col min="8" max="8" width="9.76666666666667" customWidth="1"/>
    <col min="9" max="9" width="17.775" customWidth="1"/>
    <col min="10" max="11" width="9.76666666666667" customWidth="1"/>
  </cols>
  <sheetData>
    <row r="1" ht="16.35" customHeight="1" spans="1:11">
      <c r="A1" s="163"/>
      <c r="B1" s="163"/>
      <c r="C1" s="163"/>
      <c r="D1" s="163"/>
      <c r="E1" s="163"/>
      <c r="F1" s="163"/>
      <c r="G1" s="163"/>
      <c r="H1" s="163"/>
      <c r="I1" s="163"/>
      <c r="J1" s="163"/>
      <c r="K1" s="163"/>
    </row>
    <row r="2" ht="16.35" customHeight="1" spans="1:11">
      <c r="A2" s="163"/>
      <c r="B2" s="163"/>
      <c r="C2" s="163"/>
      <c r="D2" s="163"/>
      <c r="E2" s="163"/>
      <c r="F2" s="163"/>
      <c r="G2" s="163"/>
      <c r="H2" s="163"/>
      <c r="I2" s="163"/>
      <c r="J2" s="163"/>
      <c r="K2" s="163"/>
    </row>
    <row r="3" ht="26.05" customHeight="1" spans="1:11">
      <c r="A3" s="226"/>
      <c r="B3" s="267" t="s">
        <v>0</v>
      </c>
      <c r="C3" s="268"/>
      <c r="D3" s="268"/>
      <c r="E3" s="267"/>
      <c r="F3" s="226"/>
      <c r="G3" s="226"/>
      <c r="H3" s="226"/>
      <c r="I3" s="226"/>
      <c r="J3" s="226"/>
      <c r="K3" s="226"/>
    </row>
    <row r="4" ht="26.05" customHeight="1" spans="1:11">
      <c r="A4" s="226"/>
      <c r="B4" s="267" t="s">
        <v>1</v>
      </c>
      <c r="C4" s="267"/>
      <c r="D4" s="267"/>
      <c r="E4" s="267"/>
      <c r="F4" s="226"/>
      <c r="G4" s="226"/>
      <c r="H4" s="226"/>
      <c r="I4" s="226"/>
      <c r="J4" s="226"/>
      <c r="K4" s="226"/>
    </row>
    <row r="5" ht="16.35" customHeight="1" spans="1:11">
      <c r="A5" s="163"/>
      <c r="B5" s="163"/>
      <c r="C5" s="163"/>
      <c r="D5" s="163"/>
      <c r="E5" s="163"/>
      <c r="F5" s="163"/>
      <c r="G5" s="163"/>
      <c r="H5" s="163"/>
      <c r="I5" s="163"/>
      <c r="J5" s="163"/>
      <c r="K5" s="163"/>
    </row>
    <row r="6" ht="89.9" customHeight="1" spans="1:11">
      <c r="A6" s="163"/>
      <c r="B6" s="269" t="s">
        <v>2</v>
      </c>
      <c r="C6" s="269"/>
      <c r="D6" s="269"/>
      <c r="E6" s="269"/>
      <c r="F6" s="269"/>
      <c r="G6" s="269"/>
      <c r="H6" s="269"/>
      <c r="I6" s="269"/>
      <c r="J6" s="269"/>
      <c r="K6" s="269"/>
    </row>
    <row r="7" ht="26.05" customHeight="1" spans="1:11">
      <c r="A7" s="226"/>
      <c r="B7" s="226"/>
      <c r="C7" s="226"/>
      <c r="D7" s="226"/>
      <c r="E7" s="226"/>
      <c r="F7" s="226"/>
      <c r="G7" s="226"/>
      <c r="H7" s="226"/>
      <c r="I7" s="226"/>
      <c r="J7" s="226"/>
      <c r="K7" s="226"/>
    </row>
    <row r="8" ht="26.05" customHeight="1" spans="1:11">
      <c r="A8" s="226"/>
      <c r="B8" s="226"/>
      <c r="C8" s="226"/>
      <c r="D8" s="226"/>
      <c r="E8" s="226"/>
      <c r="F8" s="226"/>
      <c r="G8" s="226"/>
      <c r="H8" s="226"/>
      <c r="I8" s="226"/>
      <c r="J8" s="226"/>
      <c r="K8" s="226"/>
    </row>
    <row r="9" ht="26.05" customHeight="1" spans="1:11">
      <c r="A9" s="226"/>
      <c r="B9" s="226"/>
      <c r="C9" s="226"/>
      <c r="D9" s="226"/>
      <c r="E9" s="226"/>
      <c r="F9" s="226"/>
      <c r="G9" s="226"/>
      <c r="H9" s="226"/>
      <c r="I9" s="226"/>
      <c r="J9" s="226"/>
      <c r="K9" s="226"/>
    </row>
    <row r="10" ht="26.05" customHeight="1" spans="1:11">
      <c r="A10" s="226"/>
      <c r="B10" s="267" t="s">
        <v>3</v>
      </c>
      <c r="C10" s="267"/>
      <c r="D10" s="267"/>
      <c r="E10" s="267"/>
      <c r="F10" s="270" t="s">
        <v>4</v>
      </c>
      <c r="G10" s="271">
        <v>45680</v>
      </c>
      <c r="H10" s="267"/>
      <c r="I10" s="267"/>
      <c r="J10" s="267"/>
      <c r="K10" s="226"/>
    </row>
    <row r="11" ht="26.05" customHeight="1" spans="1:11">
      <c r="A11" s="226"/>
      <c r="B11" s="267"/>
      <c r="C11" s="267"/>
      <c r="D11" s="267"/>
      <c r="E11" s="267"/>
      <c r="F11" s="267"/>
      <c r="G11" s="267"/>
      <c r="H11" s="267"/>
      <c r="I11" s="267"/>
      <c r="J11" s="267"/>
      <c r="K11" s="226"/>
    </row>
    <row r="12" ht="26.05" customHeight="1" spans="1:11">
      <c r="A12" s="226"/>
      <c r="B12" s="270" t="s">
        <v>5</v>
      </c>
      <c r="C12" s="270"/>
      <c r="D12" s="267"/>
      <c r="E12" s="270" t="s">
        <v>6</v>
      </c>
      <c r="F12" s="267"/>
      <c r="G12" s="267"/>
      <c r="H12" s="270" t="s">
        <v>7</v>
      </c>
      <c r="I12" s="267"/>
      <c r="J12" s="267"/>
      <c r="K12" s="226"/>
    </row>
    <row r="13" ht="16.35" customHeight="1" spans="1:11">
      <c r="A13" s="163"/>
      <c r="B13" s="163"/>
      <c r="C13" s="163" t="s">
        <v>8</v>
      </c>
      <c r="D13" s="163"/>
      <c r="E13" s="163"/>
      <c r="F13" s="163"/>
      <c r="G13" s="163"/>
      <c r="H13" s="163"/>
      <c r="I13" s="163"/>
      <c r="J13" s="163"/>
      <c r="K13" s="163"/>
    </row>
    <row r="14" ht="16.35" customHeight="1" spans="1:11">
      <c r="A14" s="163"/>
      <c r="B14" s="163"/>
      <c r="C14" s="163"/>
      <c r="D14" s="163"/>
      <c r="E14" s="163"/>
      <c r="F14" s="163"/>
      <c r="G14" s="163"/>
      <c r="H14" s="163"/>
      <c r="I14" s="163"/>
      <c r="J14" s="163"/>
      <c r="K14" s="163"/>
    </row>
    <row r="15" ht="16.35" customHeight="1" spans="1:11">
      <c r="A15" s="163"/>
      <c r="B15" s="163"/>
      <c r="C15" s="163"/>
      <c r="D15" s="163"/>
      <c r="E15" s="163"/>
      <c r="F15" s="163"/>
      <c r="G15" s="163"/>
      <c r="H15" s="163"/>
      <c r="I15" s="163"/>
      <c r="J15" s="163"/>
      <c r="K15" s="163"/>
    </row>
  </sheetData>
  <mergeCells count="4">
    <mergeCell ref="C3:D3"/>
    <mergeCell ref="C4:E4"/>
    <mergeCell ref="B6:K6"/>
    <mergeCell ref="G10:I10"/>
  </mergeCells>
  <printOptions horizontalCentered="1" verticalCentered="1"/>
  <pageMargins left="0.0780000016093254" right="0.0780000016093254" top="0.0780000016093254" bottom="0.0780000016093254" header="0" footer="0"/>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1"/>
  <sheetViews>
    <sheetView workbookViewId="0">
      <selection activeCell="D15" sqref="D15"/>
    </sheetView>
  </sheetViews>
  <sheetFormatPr defaultColWidth="10" defaultRowHeight="13.5" outlineLevelCol="7"/>
  <cols>
    <col min="1" max="1" width="50.8083333333333" customWidth="1"/>
    <col min="2" max="2" width="9.76666666666667" customWidth="1"/>
    <col min="3" max="3" width="12.9166666666667" customWidth="1"/>
    <col min="4" max="7" width="9.76666666666667" customWidth="1"/>
    <col min="8" max="8" width="27.1416666666667" customWidth="1"/>
  </cols>
  <sheetData>
    <row r="1" ht="16.35" customHeight="1" spans="1:8">
      <c r="A1" s="163"/>
      <c r="B1" s="163"/>
      <c r="C1" s="163"/>
      <c r="D1" s="163"/>
      <c r="E1" s="163"/>
      <c r="F1" s="163"/>
      <c r="G1" s="163"/>
      <c r="H1" s="163"/>
    </row>
    <row r="2" ht="26.05" customHeight="1" spans="1:8">
      <c r="A2" s="164" t="s">
        <v>259</v>
      </c>
      <c r="B2" s="164"/>
      <c r="C2" s="164"/>
      <c r="D2" s="164"/>
      <c r="E2" s="164"/>
      <c r="F2" s="164"/>
      <c r="G2" s="164"/>
      <c r="H2" s="164"/>
    </row>
    <row r="3" ht="26.05" customHeight="1" spans="1:8">
      <c r="A3" s="163"/>
      <c r="B3" s="163"/>
      <c r="C3" s="163"/>
      <c r="D3" s="163"/>
      <c r="E3" s="163"/>
      <c r="F3" s="163"/>
      <c r="G3" s="163"/>
      <c r="H3" s="165" t="s">
        <v>32</v>
      </c>
    </row>
    <row r="4" ht="26.05" customHeight="1" spans="1:8">
      <c r="A4" s="166" t="s">
        <v>162</v>
      </c>
      <c r="B4" s="172" t="s">
        <v>260</v>
      </c>
      <c r="C4" s="172"/>
      <c r="D4" s="172"/>
      <c r="E4" s="172"/>
      <c r="F4" s="172"/>
      <c r="G4" s="172" t="s">
        <v>261</v>
      </c>
      <c r="H4" s="175" t="s">
        <v>242</v>
      </c>
    </row>
    <row r="5" ht="26.05" customHeight="1" spans="1:8">
      <c r="A5" s="166"/>
      <c r="B5" s="172" t="s">
        <v>98</v>
      </c>
      <c r="C5" s="172" t="s">
        <v>262</v>
      </c>
      <c r="D5" s="172" t="s">
        <v>244</v>
      </c>
      <c r="E5" s="172" t="s">
        <v>263</v>
      </c>
      <c r="F5" s="172"/>
      <c r="G5" s="172"/>
      <c r="H5" s="175"/>
    </row>
    <row r="6" ht="26.05" customHeight="1" spans="1:8">
      <c r="A6" s="166"/>
      <c r="B6" s="172"/>
      <c r="C6" s="172"/>
      <c r="D6" s="172"/>
      <c r="E6" s="172" t="s">
        <v>264</v>
      </c>
      <c r="F6" s="172" t="s">
        <v>265</v>
      </c>
      <c r="G6" s="172"/>
      <c r="H6" s="175"/>
    </row>
    <row r="7" ht="26.05" customHeight="1" spans="1:8">
      <c r="A7" s="168" t="s">
        <v>98</v>
      </c>
      <c r="B7" s="187"/>
      <c r="C7" s="187"/>
      <c r="D7" s="187"/>
      <c r="E7" s="187"/>
      <c r="F7" s="187"/>
      <c r="G7" s="187"/>
      <c r="H7" s="188"/>
    </row>
    <row r="8" ht="26.05" customHeight="1" spans="1:8">
      <c r="A8" s="170" t="s">
        <v>266</v>
      </c>
      <c r="B8" s="173">
        <v>25.79</v>
      </c>
      <c r="C8" s="173"/>
      <c r="D8" s="173">
        <v>0.84</v>
      </c>
      <c r="E8" s="173"/>
      <c r="F8" s="173">
        <v>24.95</v>
      </c>
      <c r="G8" s="173"/>
      <c r="H8" s="189">
        <v>0.5</v>
      </c>
    </row>
    <row r="9" ht="26.05" customHeight="1" spans="1:8">
      <c r="A9" s="170"/>
      <c r="B9" s="173"/>
      <c r="C9" s="173"/>
      <c r="D9" s="173"/>
      <c r="E9" s="173"/>
      <c r="F9" s="173"/>
      <c r="G9" s="173"/>
      <c r="H9" s="189"/>
    </row>
    <row r="10" ht="16.35" customHeight="1"/>
    <row r="11" ht="16.35" customHeight="1" spans="1:8">
      <c r="A11" s="163" t="s">
        <v>82</v>
      </c>
      <c r="B11" s="163"/>
      <c r="C11" s="163"/>
      <c r="D11" s="163"/>
      <c r="E11" s="163"/>
      <c r="F11" s="163"/>
      <c r="G11" s="163"/>
      <c r="H11" s="163"/>
    </row>
  </sheetData>
  <mergeCells count="10">
    <mergeCell ref="A2:H2"/>
    <mergeCell ref="B4:F4"/>
    <mergeCell ref="E5:F5"/>
    <mergeCell ref="A11:H11"/>
    <mergeCell ref="A4:A6"/>
    <mergeCell ref="B5:B6"/>
    <mergeCell ref="C5:C6"/>
    <mergeCell ref="D5:D6"/>
    <mergeCell ref="G4:G6"/>
    <mergeCell ref="H4:H6"/>
  </mergeCells>
  <pageMargins left="0.75" right="0.75" top="0.270000010728836" bottom="0.270000010728836" header="0" footer="0"/>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1"/>
  <sheetViews>
    <sheetView workbookViewId="0">
      <selection activeCell="K14" sqref="K14"/>
    </sheetView>
  </sheetViews>
  <sheetFormatPr defaultColWidth="10" defaultRowHeight="13.5"/>
  <cols>
    <col min="1" max="1" width="9.76666666666667" customWidth="1"/>
    <col min="2" max="2" width="23.6166666666667" customWidth="1"/>
    <col min="3" max="3" width="21.7083333333333" customWidth="1"/>
    <col min="4" max="4" width="21.275" customWidth="1"/>
    <col min="5" max="5" width="17.9083333333333" customWidth="1"/>
    <col min="6" max="6" width="9.76666666666667" customWidth="1"/>
  </cols>
  <sheetData>
    <row r="1" ht="16.35" customHeight="1" spans="1:6">
      <c r="A1" s="163"/>
      <c r="B1" s="163"/>
      <c r="C1" s="163"/>
      <c r="D1" s="163"/>
      <c r="E1" s="163"/>
      <c r="F1" s="163"/>
    </row>
    <row r="2" ht="26.05" customHeight="1" spans="1:6">
      <c r="A2" s="164" t="s">
        <v>267</v>
      </c>
      <c r="B2" s="164"/>
      <c r="C2" s="164"/>
      <c r="D2" s="164"/>
      <c r="E2" s="164"/>
      <c r="F2" s="163"/>
    </row>
    <row r="3" ht="26.05" customHeight="1" spans="1:6">
      <c r="A3" s="163"/>
      <c r="B3" s="163"/>
      <c r="C3" s="163"/>
      <c r="D3" s="163"/>
      <c r="E3" s="163" t="s">
        <v>32</v>
      </c>
      <c r="F3" s="163"/>
    </row>
    <row r="4" ht="26.05" customHeight="1" spans="1:6">
      <c r="A4" s="166" t="s">
        <v>268</v>
      </c>
      <c r="B4" s="172" t="s">
        <v>35</v>
      </c>
      <c r="C4" s="172" t="s">
        <v>98</v>
      </c>
      <c r="D4" s="175" t="s">
        <v>95</v>
      </c>
      <c r="E4" s="176" t="s">
        <v>96</v>
      </c>
      <c r="F4" s="163"/>
    </row>
    <row r="5" s="1" customFormat="1" ht="22.75" customHeight="1" spans="1:10">
      <c r="A5" s="177">
        <v>1</v>
      </c>
      <c r="B5" s="178" t="s">
        <v>98</v>
      </c>
      <c r="C5" s="179">
        <f t="shared" ref="C5:C21" si="0">D5+E5</f>
        <v>64.7</v>
      </c>
      <c r="D5" s="180">
        <f>SUM(D6:D21)</f>
        <v>64.7</v>
      </c>
      <c r="E5" s="179"/>
      <c r="F5" s="181"/>
      <c r="G5" s="181"/>
      <c r="H5" s="181"/>
      <c r="I5" s="181"/>
      <c r="J5" s="181"/>
    </row>
    <row r="6" s="1" customFormat="1" ht="22.75" customHeight="1" spans="1:10">
      <c r="A6" s="177">
        <v>2</v>
      </c>
      <c r="B6" s="182" t="s">
        <v>227</v>
      </c>
      <c r="C6" s="183">
        <f t="shared" si="0"/>
        <v>10.7</v>
      </c>
      <c r="D6" s="184">
        <v>10.7</v>
      </c>
      <c r="E6" s="183"/>
      <c r="F6" s="181"/>
      <c r="G6" s="181"/>
      <c r="H6" s="181"/>
      <c r="I6" s="181"/>
      <c r="J6" s="181"/>
    </row>
    <row r="7" s="1" customFormat="1" ht="22.75" customHeight="1" spans="1:10">
      <c r="A7" s="177">
        <v>3</v>
      </c>
      <c r="B7" s="182" t="s">
        <v>229</v>
      </c>
      <c r="C7" s="183">
        <f t="shared" si="0"/>
        <v>6</v>
      </c>
      <c r="D7" s="184">
        <v>6</v>
      </c>
      <c r="E7" s="185"/>
      <c r="F7" s="181"/>
      <c r="G7" s="181"/>
      <c r="H7" s="181"/>
      <c r="I7" s="181"/>
      <c r="J7" s="181"/>
    </row>
    <row r="8" s="1" customFormat="1" ht="22.75" customHeight="1" spans="1:10">
      <c r="A8" s="177">
        <v>4</v>
      </c>
      <c r="B8" s="182" t="s">
        <v>231</v>
      </c>
      <c r="C8" s="183">
        <f t="shared" si="0"/>
        <v>0.5</v>
      </c>
      <c r="D8" s="184">
        <v>0.5</v>
      </c>
      <c r="E8" s="185"/>
      <c r="F8" s="181"/>
      <c r="G8" s="181"/>
      <c r="H8" s="181"/>
      <c r="I8" s="181"/>
      <c r="J8" s="181"/>
    </row>
    <row r="9" s="1" customFormat="1" ht="22.75" customHeight="1" spans="1:10">
      <c r="A9" s="177">
        <v>5</v>
      </c>
      <c r="B9" s="182" t="s">
        <v>233</v>
      </c>
      <c r="C9" s="183">
        <f t="shared" si="0"/>
        <v>0.5</v>
      </c>
      <c r="D9" s="184">
        <v>0.5</v>
      </c>
      <c r="E9" s="185"/>
      <c r="F9" s="181"/>
      <c r="G9" s="181"/>
      <c r="I9" s="181"/>
      <c r="J9" s="181"/>
    </row>
    <row r="10" s="1" customFormat="1" ht="22.75" customHeight="1" spans="1:10">
      <c r="A10" s="177">
        <v>6</v>
      </c>
      <c r="B10" s="182" t="s">
        <v>235</v>
      </c>
      <c r="C10" s="183">
        <f t="shared" si="0"/>
        <v>4</v>
      </c>
      <c r="D10" s="184">
        <v>4</v>
      </c>
      <c r="E10" s="185"/>
      <c r="F10" s="181"/>
      <c r="G10" s="181"/>
      <c r="H10" s="181"/>
      <c r="I10" s="181"/>
      <c r="J10" s="181"/>
    </row>
    <row r="11" s="1" customFormat="1" ht="22.75" customHeight="1" spans="1:10">
      <c r="A11" s="177">
        <v>7</v>
      </c>
      <c r="B11" s="182" t="s">
        <v>237</v>
      </c>
      <c r="C11" s="183">
        <f t="shared" si="0"/>
        <v>2</v>
      </c>
      <c r="D11" s="186">
        <v>2</v>
      </c>
      <c r="E11" s="185"/>
      <c r="F11" s="181"/>
      <c r="G11" s="181"/>
      <c r="H11" s="181"/>
      <c r="I11" s="181"/>
      <c r="J11" s="181"/>
    </row>
    <row r="12" s="1" customFormat="1" ht="22.75" customHeight="1" spans="1:10">
      <c r="A12" s="177">
        <v>8</v>
      </c>
      <c r="B12" s="182" t="s">
        <v>239</v>
      </c>
      <c r="C12" s="183">
        <f t="shared" si="0"/>
        <v>4</v>
      </c>
      <c r="D12" s="186">
        <v>4</v>
      </c>
      <c r="E12" s="185"/>
      <c r="F12" s="181"/>
      <c r="G12" s="181"/>
      <c r="H12" s="181"/>
      <c r="I12" s="181"/>
      <c r="J12" s="181"/>
    </row>
    <row r="13" s="1" customFormat="1" ht="22.75" customHeight="1" spans="1:10">
      <c r="A13" s="177">
        <v>9</v>
      </c>
      <c r="B13" s="182" t="s">
        <v>242</v>
      </c>
      <c r="C13" s="183">
        <f t="shared" si="0"/>
        <v>0.5</v>
      </c>
      <c r="D13" s="186">
        <v>0.5</v>
      </c>
      <c r="E13" s="185"/>
      <c r="F13" s="181"/>
      <c r="G13" s="181"/>
      <c r="H13" s="181"/>
      <c r="I13" s="181"/>
      <c r="J13" s="181"/>
    </row>
    <row r="14" s="1" customFormat="1" ht="22.75" customHeight="1" spans="1:10">
      <c r="A14" s="177">
        <v>10</v>
      </c>
      <c r="B14" s="182" t="s">
        <v>241</v>
      </c>
      <c r="C14" s="183">
        <f t="shared" si="0"/>
        <v>4.76</v>
      </c>
      <c r="D14" s="186">
        <v>4.76</v>
      </c>
      <c r="E14" s="183"/>
      <c r="F14" s="181"/>
      <c r="G14" s="181"/>
      <c r="H14" s="181"/>
      <c r="I14" s="181"/>
      <c r="J14" s="181"/>
    </row>
    <row r="15" s="1" customFormat="1" ht="22.75" customHeight="1" spans="1:10">
      <c r="A15" s="177">
        <v>11</v>
      </c>
      <c r="B15" s="182" t="s">
        <v>245</v>
      </c>
      <c r="C15" s="183">
        <f t="shared" si="0"/>
        <v>1</v>
      </c>
      <c r="D15" s="186">
        <v>1</v>
      </c>
      <c r="E15" s="185"/>
      <c r="F15" s="181"/>
      <c r="G15" s="181"/>
      <c r="H15" s="181"/>
      <c r="I15" s="181"/>
      <c r="J15" s="181"/>
    </row>
    <row r="16" s="1" customFormat="1" ht="22.75" customHeight="1" spans="1:10">
      <c r="A16" s="177">
        <v>12</v>
      </c>
      <c r="B16" s="182" t="s">
        <v>244</v>
      </c>
      <c r="C16" s="183">
        <f t="shared" si="0"/>
        <v>0.84</v>
      </c>
      <c r="D16" s="186">
        <v>0.84</v>
      </c>
      <c r="E16" s="185"/>
      <c r="F16" s="181"/>
      <c r="G16" s="181"/>
      <c r="H16" s="181"/>
      <c r="I16" s="181"/>
      <c r="J16" s="181"/>
    </row>
    <row r="17" s="1" customFormat="1" ht="22.75" customHeight="1" spans="1:10">
      <c r="A17" s="177">
        <v>13</v>
      </c>
      <c r="B17" s="182" t="s">
        <v>247</v>
      </c>
      <c r="C17" s="183">
        <f t="shared" si="0"/>
        <v>4.23</v>
      </c>
      <c r="D17" s="183">
        <v>4.23</v>
      </c>
      <c r="E17" s="185"/>
      <c r="F17" s="181"/>
      <c r="G17" s="181"/>
      <c r="H17" s="181"/>
      <c r="I17" s="181"/>
      <c r="J17" s="181"/>
    </row>
    <row r="18" s="1" customFormat="1" ht="22.75" customHeight="1" spans="1:10">
      <c r="A18" s="177">
        <v>14</v>
      </c>
      <c r="B18" s="182" t="s">
        <v>249</v>
      </c>
      <c r="C18" s="183">
        <f t="shared" si="0"/>
        <v>4.29</v>
      </c>
      <c r="D18" s="183">
        <v>4.29</v>
      </c>
      <c r="E18" s="185"/>
      <c r="F18" s="181"/>
      <c r="G18" s="181"/>
      <c r="H18" s="181"/>
      <c r="I18" s="181"/>
      <c r="J18" s="181"/>
    </row>
    <row r="19" s="1" customFormat="1" ht="22.75" customHeight="1" spans="1:10">
      <c r="A19" s="177">
        <v>15</v>
      </c>
      <c r="B19" s="182" t="s">
        <v>251</v>
      </c>
      <c r="C19" s="183">
        <f t="shared" si="0"/>
        <v>19.38</v>
      </c>
      <c r="D19" s="183">
        <v>19.38</v>
      </c>
      <c r="E19" s="185"/>
      <c r="F19" s="181"/>
      <c r="G19" s="181"/>
      <c r="H19" s="181"/>
      <c r="I19" s="181"/>
      <c r="J19" s="181"/>
    </row>
    <row r="20" s="1" customFormat="1" ht="22.75" customHeight="1" spans="1:10">
      <c r="A20" s="177">
        <v>16</v>
      </c>
      <c r="B20" s="182" t="s">
        <v>269</v>
      </c>
      <c r="C20" s="183">
        <f t="shared" si="0"/>
        <v>0.1</v>
      </c>
      <c r="D20" s="183">
        <v>0.1</v>
      </c>
      <c r="E20" s="185"/>
      <c r="F20" s="181"/>
      <c r="G20" s="181"/>
      <c r="H20" s="181"/>
      <c r="I20" s="181"/>
      <c r="J20" s="181"/>
    </row>
    <row r="21" s="1" customFormat="1" ht="22.75" customHeight="1" spans="1:10">
      <c r="A21" s="177">
        <v>17</v>
      </c>
      <c r="B21" s="182" t="s">
        <v>270</v>
      </c>
      <c r="C21" s="183">
        <f t="shared" si="0"/>
        <v>1.9</v>
      </c>
      <c r="D21" s="183">
        <v>1.9</v>
      </c>
      <c r="E21" s="185"/>
      <c r="F21" s="181"/>
      <c r="G21" s="181"/>
      <c r="H21" s="181"/>
      <c r="I21" s="181"/>
      <c r="J21" s="181"/>
    </row>
  </sheetData>
  <mergeCells count="1">
    <mergeCell ref="A2:E2"/>
  </mergeCells>
  <pageMargins left="0.75" right="0.75" top="0.270000010728836" bottom="0.270000010728836" header="0" footer="0"/>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7"/>
  <sheetViews>
    <sheetView workbookViewId="0">
      <selection activeCell="E13" sqref="E13"/>
    </sheetView>
  </sheetViews>
  <sheetFormatPr defaultColWidth="10" defaultRowHeight="13.5" outlineLevelRow="6" outlineLevelCol="1"/>
  <cols>
    <col min="1" max="1" width="72.1916666666667" customWidth="1"/>
    <col min="2" max="2" width="23.8833333333333" customWidth="1"/>
  </cols>
  <sheetData>
    <row r="1" ht="16.35" customHeight="1" spans="1:2">
      <c r="A1" s="163"/>
      <c r="B1" s="163"/>
    </row>
    <row r="2" ht="26.05" customHeight="1" spans="1:2">
      <c r="A2" s="164" t="s">
        <v>271</v>
      </c>
      <c r="B2" s="164"/>
    </row>
    <row r="3" ht="26.05" customHeight="1" spans="1:2">
      <c r="A3" s="163"/>
      <c r="B3" s="165" t="s">
        <v>32</v>
      </c>
    </row>
    <row r="4" ht="26.05" customHeight="1" spans="1:2">
      <c r="A4" s="166" t="s">
        <v>35</v>
      </c>
      <c r="B4" s="167" t="s">
        <v>36</v>
      </c>
    </row>
    <row r="5" ht="26.05" customHeight="1" spans="1:2">
      <c r="A5" s="170"/>
      <c r="B5" s="174"/>
    </row>
    <row r="6" ht="16.35" customHeight="1"/>
    <row r="7" ht="16.35" customHeight="1" spans="1:2">
      <c r="A7" s="163" t="s">
        <v>82</v>
      </c>
      <c r="B7" s="163"/>
    </row>
  </sheetData>
  <mergeCells count="2">
    <mergeCell ref="A2:B2"/>
    <mergeCell ref="A7:B7"/>
  </mergeCells>
  <pageMargins left="0.75" right="0.75" top="0.268999993801117" bottom="0.268999993801117" header="0" footer="0"/>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8"/>
  <sheetViews>
    <sheetView workbookViewId="0">
      <selection activeCell="E27" sqref="E27"/>
    </sheetView>
  </sheetViews>
  <sheetFormatPr defaultColWidth="10" defaultRowHeight="13.5" outlineLevelRow="7" outlineLevelCol="4"/>
  <cols>
    <col min="1" max="1" width="19.325" customWidth="1"/>
    <col min="2" max="2" width="18.2416666666667" customWidth="1"/>
    <col min="3" max="3" width="20.1916666666667" customWidth="1"/>
    <col min="4" max="4" width="24.2083333333333" customWidth="1"/>
    <col min="5" max="5" width="29.3166666666667" customWidth="1"/>
  </cols>
  <sheetData>
    <row r="1" ht="16.35" customHeight="1" spans="1:5">
      <c r="A1" s="163"/>
      <c r="B1" s="163"/>
      <c r="C1" s="163"/>
      <c r="D1" s="163"/>
      <c r="E1" s="163"/>
    </row>
    <row r="2" ht="26.05" customHeight="1" spans="1:5">
      <c r="A2" s="164" t="s">
        <v>272</v>
      </c>
      <c r="B2" s="164"/>
      <c r="C2" s="164"/>
      <c r="D2" s="164"/>
      <c r="E2" s="164"/>
    </row>
    <row r="3" ht="26.05" customHeight="1" spans="1:5">
      <c r="A3" s="163"/>
      <c r="B3" s="163"/>
      <c r="C3" s="163"/>
      <c r="D3" s="163"/>
      <c r="E3" s="165" t="s">
        <v>32</v>
      </c>
    </row>
    <row r="4" ht="26.05" customHeight="1" spans="1:5">
      <c r="A4" s="166" t="s">
        <v>162</v>
      </c>
      <c r="B4" s="172" t="s">
        <v>98</v>
      </c>
      <c r="C4" s="172" t="s">
        <v>273</v>
      </c>
      <c r="D4" s="172" t="s">
        <v>274</v>
      </c>
      <c r="E4" s="167" t="s">
        <v>275</v>
      </c>
    </row>
    <row r="5" ht="26.05" customHeight="1" spans="1:5">
      <c r="A5" s="166" t="s">
        <v>276</v>
      </c>
      <c r="B5" s="172">
        <v>1</v>
      </c>
      <c r="C5" s="172">
        <v>2</v>
      </c>
      <c r="D5" s="172">
        <v>3</v>
      </c>
      <c r="E5" s="167">
        <v>4</v>
      </c>
    </row>
    <row r="6" ht="26.05" customHeight="1" spans="1:5">
      <c r="A6" s="170"/>
      <c r="B6" s="173"/>
      <c r="C6" s="173"/>
      <c r="D6" s="173"/>
      <c r="E6" s="174"/>
    </row>
    <row r="7" ht="16.35" customHeight="1"/>
    <row r="8" ht="16.35" customHeight="1" spans="1:4">
      <c r="A8" s="163" t="s">
        <v>82</v>
      </c>
      <c r="B8" s="163"/>
      <c r="C8" s="163"/>
      <c r="D8" s="163"/>
    </row>
  </sheetData>
  <mergeCells count="2">
    <mergeCell ref="A2:E2"/>
    <mergeCell ref="A8:D8"/>
  </mergeCells>
  <pageMargins left="0.75" right="0.75" top="0.270000010728836" bottom="0.270000010728836" header="0" footer="0"/>
  <pageSetup paperSize="9"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0"/>
  <sheetViews>
    <sheetView workbookViewId="0">
      <selection activeCell="B27" sqref="B27"/>
    </sheetView>
  </sheetViews>
  <sheetFormatPr defaultColWidth="10" defaultRowHeight="13.5" outlineLevelCol="1"/>
  <cols>
    <col min="1" max="1" width="63.9166666666667" customWidth="1"/>
    <col min="2" max="2" width="21.1666666666667" customWidth="1"/>
  </cols>
  <sheetData>
    <row r="1" ht="16.35" customHeight="1" spans="1:1">
      <c r="A1" s="163"/>
    </row>
    <row r="2" ht="26.05" customHeight="1" spans="1:2">
      <c r="A2" s="164" t="s">
        <v>277</v>
      </c>
      <c r="B2" s="164"/>
    </row>
    <row r="3" ht="26.05" customHeight="1" spans="1:2">
      <c r="A3" s="165" t="s">
        <v>278</v>
      </c>
      <c r="B3" s="165"/>
    </row>
    <row r="4" ht="26.05" customHeight="1" spans="1:2">
      <c r="A4" s="166" t="s">
        <v>35</v>
      </c>
      <c r="B4" s="167" t="s">
        <v>36</v>
      </c>
    </row>
    <row r="5" ht="26.05" customHeight="1" spans="1:2">
      <c r="A5" s="166" t="s">
        <v>276</v>
      </c>
      <c r="B5" s="167">
        <v>1</v>
      </c>
    </row>
    <row r="6" ht="26.05" customHeight="1" spans="1:2">
      <c r="A6" s="168" t="s">
        <v>279</v>
      </c>
      <c r="B6" s="169">
        <v>0</v>
      </c>
    </row>
    <row r="7" ht="26.05" customHeight="1" spans="1:2">
      <c r="A7" s="168"/>
      <c r="B7" s="169">
        <v>0</v>
      </c>
    </row>
    <row r="8" ht="26.05" customHeight="1" spans="1:2">
      <c r="A8" s="170"/>
      <c r="B8" s="171">
        <v>0</v>
      </c>
    </row>
    <row r="9" ht="16.35" customHeight="1"/>
    <row r="10" ht="16.35" customHeight="1" spans="1:1">
      <c r="A10" s="163" t="s">
        <v>82</v>
      </c>
    </row>
  </sheetData>
  <mergeCells count="2">
    <mergeCell ref="A2:B2"/>
    <mergeCell ref="A3:B3"/>
  </mergeCells>
  <pageMargins left="0.75" right="0.75" top="0.270000010728836" bottom="0.270000010728836" header="0" footer="0"/>
  <pageSetup paperSize="9"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24"/>
  <sheetViews>
    <sheetView workbookViewId="0">
      <selection activeCell="Q25" sqref="Q25"/>
    </sheetView>
  </sheetViews>
  <sheetFormatPr defaultColWidth="9" defaultRowHeight="14.25"/>
  <cols>
    <col min="1" max="1" width="3.75" style="70" customWidth="1"/>
    <col min="2" max="2" width="12.875" style="70" customWidth="1"/>
    <col min="3" max="3" width="7.75" style="70" customWidth="1"/>
    <col min="4" max="4" width="11.25" style="70" customWidth="1"/>
    <col min="5" max="5" width="4.125" style="70" customWidth="1"/>
    <col min="6" max="6" width="6.625" style="70" customWidth="1"/>
    <col min="7" max="8" width="4.125" style="70" customWidth="1"/>
    <col min="9" max="11" width="8.375" style="70" customWidth="1"/>
    <col min="12" max="12" width="7.625" style="70" customWidth="1"/>
    <col min="13" max="13" width="5.875" style="70" customWidth="1"/>
    <col min="14" max="14" width="7.625" style="70" customWidth="1"/>
    <col min="15" max="15" width="7.125" style="70" customWidth="1"/>
    <col min="16" max="20" width="4.125" style="70" customWidth="1"/>
    <col min="21" max="16384" width="9" style="70"/>
  </cols>
  <sheetData>
    <row r="1" s="2" customFormat="1" ht="23" customHeight="1" spans="1:20">
      <c r="A1" s="94" t="s">
        <v>280</v>
      </c>
      <c r="B1" s="94"/>
      <c r="C1" s="72"/>
      <c r="D1" s="72"/>
      <c r="E1" s="72"/>
      <c r="F1" s="72"/>
      <c r="G1" s="95"/>
      <c r="H1" s="72"/>
      <c r="I1" s="97"/>
      <c r="J1" s="97"/>
      <c r="K1" s="97"/>
      <c r="L1" s="97"/>
      <c r="M1" s="97"/>
      <c r="N1" s="97"/>
      <c r="O1" s="64"/>
      <c r="P1" s="97"/>
      <c r="Q1" s="97"/>
      <c r="R1" s="97"/>
      <c r="S1" s="97"/>
      <c r="T1" s="97"/>
    </row>
    <row r="2" s="2" customFormat="1" ht="22" customHeight="1" spans="1:20">
      <c r="A2" s="6" t="s">
        <v>281</v>
      </c>
      <c r="B2" s="6"/>
      <c r="C2" s="6"/>
      <c r="D2" s="6"/>
      <c r="E2" s="6"/>
      <c r="F2" s="6"/>
      <c r="G2" s="6"/>
      <c r="H2" s="6"/>
      <c r="I2" s="6"/>
      <c r="J2" s="6"/>
      <c r="K2" s="6"/>
      <c r="L2" s="6"/>
      <c r="M2" s="6"/>
      <c r="N2" s="6"/>
      <c r="O2" s="6"/>
      <c r="P2" s="6"/>
      <c r="Q2" s="6"/>
      <c r="R2" s="6"/>
      <c r="S2" s="6"/>
      <c r="T2" s="6"/>
    </row>
    <row r="3" s="3" customFormat="1" ht="19" customHeight="1" spans="1:20">
      <c r="A3" s="7" t="s">
        <v>282</v>
      </c>
      <c r="B3" s="7"/>
      <c r="C3" s="7"/>
      <c r="D3" s="7"/>
      <c r="E3" s="7"/>
      <c r="F3" s="8" t="s">
        <v>0</v>
      </c>
      <c r="G3" s="8"/>
      <c r="H3" s="8"/>
      <c r="I3" s="8"/>
      <c r="J3" s="8"/>
      <c r="K3" s="8"/>
      <c r="L3" s="48"/>
      <c r="M3" s="48"/>
      <c r="N3" s="48"/>
      <c r="O3" s="49"/>
      <c r="P3" s="48"/>
      <c r="Q3" s="48"/>
      <c r="R3" s="65" t="s">
        <v>283</v>
      </c>
      <c r="S3" s="65"/>
      <c r="T3" s="65"/>
    </row>
    <row r="4" s="4" customFormat="1" ht="18" customHeight="1" spans="1:20">
      <c r="A4" s="9" t="s">
        <v>268</v>
      </c>
      <c r="B4" s="10" t="s">
        <v>284</v>
      </c>
      <c r="C4" s="11" t="s">
        <v>285</v>
      </c>
      <c r="D4" s="11"/>
      <c r="E4" s="10" t="s">
        <v>286</v>
      </c>
      <c r="F4" s="12" t="s">
        <v>287</v>
      </c>
      <c r="G4" s="13" t="s">
        <v>288</v>
      </c>
      <c r="H4" s="14" t="s">
        <v>289</v>
      </c>
      <c r="I4" s="50" t="s">
        <v>290</v>
      </c>
      <c r="J4" s="51"/>
      <c r="K4" s="51"/>
      <c r="L4" s="51"/>
      <c r="M4" s="51"/>
      <c r="N4" s="51"/>
      <c r="O4" s="51"/>
      <c r="P4" s="51"/>
      <c r="Q4" s="51"/>
      <c r="R4" s="51"/>
      <c r="S4" s="51"/>
      <c r="T4" s="66"/>
    </row>
    <row r="5" s="4" customFormat="1" ht="20" customHeight="1" spans="1:20">
      <c r="A5" s="15"/>
      <c r="B5" s="10"/>
      <c r="C5" s="10" t="s">
        <v>291</v>
      </c>
      <c r="D5" s="10" t="s">
        <v>292</v>
      </c>
      <c r="E5" s="10"/>
      <c r="F5" s="16"/>
      <c r="G5" s="13"/>
      <c r="H5" s="10"/>
      <c r="I5" s="52" t="s">
        <v>279</v>
      </c>
      <c r="J5" s="53" t="s">
        <v>293</v>
      </c>
      <c r="K5" s="54"/>
      <c r="L5" s="54"/>
      <c r="M5" s="54"/>
      <c r="N5" s="54"/>
      <c r="O5" s="55" t="s">
        <v>294</v>
      </c>
      <c r="P5" s="56" t="s">
        <v>295</v>
      </c>
      <c r="Q5" s="56" t="s">
        <v>296</v>
      </c>
      <c r="R5" s="56" t="s">
        <v>297</v>
      </c>
      <c r="S5" s="56" t="s">
        <v>298</v>
      </c>
      <c r="T5" s="56" t="s">
        <v>299</v>
      </c>
    </row>
    <row r="6" s="4" customFormat="1" ht="56" customHeight="1" spans="1:20">
      <c r="A6" s="17"/>
      <c r="B6" s="10"/>
      <c r="C6" s="10"/>
      <c r="D6" s="10"/>
      <c r="E6" s="10"/>
      <c r="F6" s="18"/>
      <c r="G6" s="13"/>
      <c r="H6" s="10"/>
      <c r="I6" s="57"/>
      <c r="J6" s="56" t="s">
        <v>98</v>
      </c>
      <c r="K6" s="56" t="s">
        <v>300</v>
      </c>
      <c r="L6" s="56" t="s">
        <v>301</v>
      </c>
      <c r="M6" s="56" t="s">
        <v>302</v>
      </c>
      <c r="N6" s="52" t="s">
        <v>303</v>
      </c>
      <c r="O6" s="14"/>
      <c r="P6" s="57"/>
      <c r="Q6" s="57"/>
      <c r="R6" s="57"/>
      <c r="S6" s="57"/>
      <c r="T6" s="57"/>
    </row>
    <row r="7" s="4" customFormat="1" ht="16" customHeight="1" spans="1:20">
      <c r="A7" s="19" t="s">
        <v>304</v>
      </c>
      <c r="B7" s="20"/>
      <c r="C7" s="21"/>
      <c r="D7" s="22"/>
      <c r="E7" s="23"/>
      <c r="F7" s="23"/>
      <c r="G7" s="24"/>
      <c r="H7" s="25"/>
      <c r="I7" s="58">
        <f t="shared" ref="I7:T7" si="0">SUM(I8+I15)</f>
        <v>212000</v>
      </c>
      <c r="J7" s="58">
        <f t="shared" si="0"/>
        <v>212000</v>
      </c>
      <c r="K7" s="58">
        <f t="shared" si="0"/>
        <v>212000</v>
      </c>
      <c r="L7" s="58">
        <f t="shared" si="0"/>
        <v>0</v>
      </c>
      <c r="M7" s="58">
        <f t="shared" si="0"/>
        <v>0</v>
      </c>
      <c r="N7" s="58">
        <f t="shared" si="0"/>
        <v>0</v>
      </c>
      <c r="O7" s="58">
        <f t="shared" si="0"/>
        <v>0</v>
      </c>
      <c r="P7" s="58">
        <f t="shared" si="0"/>
        <v>0</v>
      </c>
      <c r="Q7" s="58">
        <f t="shared" si="0"/>
        <v>0</v>
      </c>
      <c r="R7" s="58">
        <f t="shared" si="0"/>
        <v>0</v>
      </c>
      <c r="S7" s="58">
        <f t="shared" si="0"/>
        <v>0</v>
      </c>
      <c r="T7" s="58">
        <f t="shared" si="0"/>
        <v>0</v>
      </c>
    </row>
    <row r="8" s="4" customFormat="1" ht="16" customHeight="1" spans="1:20">
      <c r="A8" s="19" t="s">
        <v>305</v>
      </c>
      <c r="B8" s="26"/>
      <c r="C8" s="23"/>
      <c r="D8" s="27"/>
      <c r="E8" s="28"/>
      <c r="F8" s="28"/>
      <c r="G8" s="24"/>
      <c r="H8" s="25"/>
      <c r="I8" s="58">
        <f t="shared" ref="I8:T8" si="1">SUM(I9:I14)</f>
        <v>212000</v>
      </c>
      <c r="J8" s="58">
        <f t="shared" si="1"/>
        <v>212000</v>
      </c>
      <c r="K8" s="58">
        <f t="shared" si="1"/>
        <v>212000</v>
      </c>
      <c r="L8" s="58">
        <f t="shared" si="1"/>
        <v>0</v>
      </c>
      <c r="M8" s="58">
        <f t="shared" si="1"/>
        <v>0</v>
      </c>
      <c r="N8" s="58">
        <f t="shared" si="1"/>
        <v>0</v>
      </c>
      <c r="O8" s="58">
        <f t="shared" si="1"/>
        <v>0</v>
      </c>
      <c r="P8" s="58">
        <f t="shared" si="1"/>
        <v>0</v>
      </c>
      <c r="Q8" s="58">
        <f t="shared" si="1"/>
        <v>0</v>
      </c>
      <c r="R8" s="58">
        <f t="shared" si="1"/>
        <v>0</v>
      </c>
      <c r="S8" s="58">
        <f t="shared" si="1"/>
        <v>0</v>
      </c>
      <c r="T8" s="58">
        <f t="shared" si="1"/>
        <v>0</v>
      </c>
    </row>
    <row r="9" s="2" customFormat="1" ht="16" customHeight="1" spans="1:20">
      <c r="A9" s="29">
        <v>1</v>
      </c>
      <c r="B9" s="30" t="s">
        <v>306</v>
      </c>
      <c r="C9" s="31" t="s">
        <v>307</v>
      </c>
      <c r="D9" s="31" t="s">
        <v>308</v>
      </c>
      <c r="E9" s="31"/>
      <c r="F9" s="32">
        <v>3000</v>
      </c>
      <c r="G9" s="33">
        <v>11</v>
      </c>
      <c r="H9" s="31" t="s">
        <v>309</v>
      </c>
      <c r="I9" s="32">
        <f t="shared" ref="I9:I11" si="2">F9*G9</f>
        <v>33000</v>
      </c>
      <c r="J9" s="32">
        <v>33000</v>
      </c>
      <c r="K9" s="32">
        <v>33000</v>
      </c>
      <c r="L9" s="59"/>
      <c r="M9" s="59"/>
      <c r="N9" s="59"/>
      <c r="O9" s="90"/>
      <c r="P9" s="59"/>
      <c r="Q9" s="59"/>
      <c r="R9" s="59"/>
      <c r="S9" s="59"/>
      <c r="T9" s="59"/>
    </row>
    <row r="10" s="2" customFormat="1" ht="16" customHeight="1" spans="1:20">
      <c r="A10" s="29">
        <v>2</v>
      </c>
      <c r="B10" s="30" t="s">
        <v>306</v>
      </c>
      <c r="C10" s="31" t="s">
        <v>310</v>
      </c>
      <c r="D10" s="31" t="s">
        <v>311</v>
      </c>
      <c r="E10" s="31"/>
      <c r="F10" s="32">
        <v>35000</v>
      </c>
      <c r="G10" s="33">
        <v>1</v>
      </c>
      <c r="H10" s="31" t="s">
        <v>309</v>
      </c>
      <c r="I10" s="32">
        <f t="shared" si="2"/>
        <v>35000</v>
      </c>
      <c r="J10" s="32">
        <v>35000</v>
      </c>
      <c r="K10" s="32">
        <v>35000</v>
      </c>
      <c r="L10" s="59"/>
      <c r="M10" s="59"/>
      <c r="N10" s="59"/>
      <c r="O10" s="90"/>
      <c r="P10" s="59"/>
      <c r="Q10" s="59"/>
      <c r="R10" s="59"/>
      <c r="S10" s="59"/>
      <c r="T10" s="59"/>
    </row>
    <row r="11" s="2" customFormat="1" ht="16" customHeight="1" spans="1:20">
      <c r="A11" s="29">
        <v>3</v>
      </c>
      <c r="B11" s="30" t="s">
        <v>306</v>
      </c>
      <c r="C11" s="34" t="s">
        <v>312</v>
      </c>
      <c r="D11" s="35" t="s">
        <v>313</v>
      </c>
      <c r="E11" s="35"/>
      <c r="F11" s="32">
        <v>3000</v>
      </c>
      <c r="G11" s="35">
        <v>7</v>
      </c>
      <c r="H11" s="31" t="s">
        <v>309</v>
      </c>
      <c r="I11" s="32">
        <f t="shared" si="2"/>
        <v>21000</v>
      </c>
      <c r="J11" s="32">
        <v>21000</v>
      </c>
      <c r="K11" s="32">
        <v>21000</v>
      </c>
      <c r="L11" s="59"/>
      <c r="M11" s="59"/>
      <c r="N11" s="59"/>
      <c r="O11" s="90"/>
      <c r="P11" s="59"/>
      <c r="Q11" s="59"/>
      <c r="R11" s="59"/>
      <c r="S11" s="59"/>
      <c r="T11" s="59"/>
    </row>
    <row r="12" s="2" customFormat="1" ht="20" customHeight="1" spans="1:20">
      <c r="A12" s="29">
        <v>4</v>
      </c>
      <c r="B12" s="30" t="s">
        <v>306</v>
      </c>
      <c r="C12" s="31" t="s">
        <v>314</v>
      </c>
      <c r="D12" s="35" t="s">
        <v>315</v>
      </c>
      <c r="E12" s="35"/>
      <c r="F12" s="32">
        <v>30000</v>
      </c>
      <c r="G12" s="35">
        <v>1</v>
      </c>
      <c r="H12" s="31" t="s">
        <v>309</v>
      </c>
      <c r="I12" s="32">
        <v>30000</v>
      </c>
      <c r="J12" s="32">
        <v>30000</v>
      </c>
      <c r="K12" s="32">
        <v>30000</v>
      </c>
      <c r="L12" s="59"/>
      <c r="M12" s="59"/>
      <c r="N12" s="59"/>
      <c r="O12" s="90"/>
      <c r="P12" s="59"/>
      <c r="Q12" s="59"/>
      <c r="R12" s="59"/>
      <c r="S12" s="59"/>
      <c r="T12" s="59"/>
    </row>
    <row r="13" s="2" customFormat="1" ht="17" customHeight="1" spans="1:20">
      <c r="A13" s="29">
        <v>5</v>
      </c>
      <c r="B13" s="30" t="s">
        <v>306</v>
      </c>
      <c r="C13" s="31" t="s">
        <v>316</v>
      </c>
      <c r="D13" s="35" t="s">
        <v>317</v>
      </c>
      <c r="E13" s="35"/>
      <c r="F13" s="32">
        <v>220</v>
      </c>
      <c r="G13" s="35">
        <v>150</v>
      </c>
      <c r="H13" s="37" t="s">
        <v>309</v>
      </c>
      <c r="I13" s="32">
        <f>F13*G13</f>
        <v>33000</v>
      </c>
      <c r="J13" s="32">
        <v>33000</v>
      </c>
      <c r="K13" s="32">
        <v>33000</v>
      </c>
      <c r="L13" s="59"/>
      <c r="M13" s="59"/>
      <c r="N13" s="59"/>
      <c r="O13" s="90"/>
      <c r="P13" s="59"/>
      <c r="Q13" s="59"/>
      <c r="R13" s="59"/>
      <c r="S13" s="59"/>
      <c r="T13" s="59"/>
    </row>
    <row r="14" s="2" customFormat="1" ht="17" customHeight="1" spans="1:20">
      <c r="A14" s="29">
        <v>6</v>
      </c>
      <c r="B14" s="30" t="s">
        <v>306</v>
      </c>
      <c r="C14" s="31" t="s">
        <v>318</v>
      </c>
      <c r="D14" s="35" t="s">
        <v>319</v>
      </c>
      <c r="E14" s="29"/>
      <c r="F14" s="31">
        <v>60000</v>
      </c>
      <c r="G14" s="29">
        <v>1</v>
      </c>
      <c r="H14" s="36" t="s">
        <v>320</v>
      </c>
      <c r="I14" s="32">
        <f>F14*G14</f>
        <v>60000</v>
      </c>
      <c r="J14" s="32">
        <v>60000</v>
      </c>
      <c r="K14" s="32">
        <v>60000</v>
      </c>
      <c r="L14" s="59"/>
      <c r="M14" s="59"/>
      <c r="N14" s="59"/>
      <c r="O14" s="90"/>
      <c r="P14" s="59"/>
      <c r="Q14" s="59"/>
      <c r="R14" s="59"/>
      <c r="S14" s="59"/>
      <c r="T14" s="59"/>
    </row>
    <row r="15" s="4" customFormat="1" ht="16" customHeight="1" spans="1:20">
      <c r="A15" s="19" t="s">
        <v>321</v>
      </c>
      <c r="B15" s="26"/>
      <c r="C15" s="23"/>
      <c r="D15" s="27"/>
      <c r="E15" s="28"/>
      <c r="F15" s="28"/>
      <c r="G15" s="24"/>
      <c r="H15" s="25"/>
      <c r="I15" s="61">
        <f t="shared" ref="I15:T15" si="3">SUM(I16:I16)</f>
        <v>0</v>
      </c>
      <c r="J15" s="61">
        <f t="shared" si="3"/>
        <v>0</v>
      </c>
      <c r="K15" s="61">
        <f t="shared" si="3"/>
        <v>0</v>
      </c>
      <c r="L15" s="61">
        <f t="shared" si="3"/>
        <v>0</v>
      </c>
      <c r="M15" s="61">
        <f t="shared" si="3"/>
        <v>0</v>
      </c>
      <c r="N15" s="61">
        <f t="shared" si="3"/>
        <v>0</v>
      </c>
      <c r="O15" s="61">
        <f t="shared" si="3"/>
        <v>0</v>
      </c>
      <c r="P15" s="61">
        <f t="shared" si="3"/>
        <v>0</v>
      </c>
      <c r="Q15" s="61">
        <f t="shared" si="3"/>
        <v>0</v>
      </c>
      <c r="R15" s="61">
        <f t="shared" si="3"/>
        <v>0</v>
      </c>
      <c r="S15" s="61">
        <f t="shared" si="3"/>
        <v>0</v>
      </c>
      <c r="T15" s="61">
        <f t="shared" si="3"/>
        <v>0</v>
      </c>
    </row>
    <row r="16" s="2" customFormat="1" ht="16" customHeight="1" spans="1:20">
      <c r="A16" s="29"/>
      <c r="B16" s="41"/>
      <c r="C16" s="34"/>
      <c r="D16" s="43"/>
      <c r="E16" s="44"/>
      <c r="F16" s="44"/>
      <c r="G16" s="45"/>
      <c r="H16" s="46"/>
      <c r="I16" s="32"/>
      <c r="J16" s="32"/>
      <c r="K16" s="32"/>
      <c r="L16" s="32"/>
      <c r="M16" s="32"/>
      <c r="N16" s="32"/>
      <c r="O16" s="63"/>
      <c r="P16" s="32"/>
      <c r="Q16" s="32"/>
      <c r="R16" s="32"/>
      <c r="S16" s="32"/>
      <c r="T16" s="32"/>
    </row>
    <row r="17" s="70" customFormat="1" ht="74" customHeight="1" spans="1:20">
      <c r="A17" s="78" t="s">
        <v>322</v>
      </c>
      <c r="B17" s="79"/>
      <c r="C17" s="79"/>
      <c r="D17" s="80"/>
      <c r="E17" s="78" t="s">
        <v>323</v>
      </c>
      <c r="F17" s="79"/>
      <c r="G17" s="79"/>
      <c r="H17" s="79"/>
      <c r="I17" s="80"/>
      <c r="J17" s="78" t="s">
        <v>324</v>
      </c>
      <c r="K17" s="79"/>
      <c r="L17" s="79"/>
      <c r="M17" s="79"/>
      <c r="N17" s="80"/>
      <c r="O17" s="78" t="s">
        <v>325</v>
      </c>
      <c r="P17" s="79"/>
      <c r="Q17" s="79"/>
      <c r="R17" s="79"/>
      <c r="S17" s="79"/>
      <c r="T17" s="80"/>
    </row>
    <row r="18" s="70" customFormat="1" ht="35" customHeight="1" spans="1:20">
      <c r="A18" s="81" t="s">
        <v>326</v>
      </c>
      <c r="B18" s="82"/>
      <c r="C18" s="82"/>
      <c r="D18" s="83"/>
      <c r="E18" s="81" t="s">
        <v>326</v>
      </c>
      <c r="F18" s="82"/>
      <c r="G18" s="82"/>
      <c r="H18" s="82"/>
      <c r="I18" s="83"/>
      <c r="J18" s="81" t="s">
        <v>326</v>
      </c>
      <c r="K18" s="82"/>
      <c r="L18" s="82"/>
      <c r="M18" s="82"/>
      <c r="N18" s="83"/>
      <c r="O18" s="81" t="s">
        <v>327</v>
      </c>
      <c r="P18" s="82"/>
      <c r="Q18" s="82"/>
      <c r="R18" s="82"/>
      <c r="S18" s="82"/>
      <c r="T18" s="162"/>
    </row>
    <row r="19" s="70" customFormat="1" ht="31" customHeight="1" spans="1:20">
      <c r="A19" s="84" t="s">
        <v>328</v>
      </c>
      <c r="B19" s="85"/>
      <c r="C19" s="85"/>
      <c r="D19" s="86"/>
      <c r="E19" s="84" t="s">
        <v>328</v>
      </c>
      <c r="F19" s="85"/>
      <c r="G19" s="85"/>
      <c r="H19" s="85"/>
      <c r="I19" s="86"/>
      <c r="J19" s="84" t="s">
        <v>328</v>
      </c>
      <c r="K19" s="85"/>
      <c r="L19" s="85"/>
      <c r="M19" s="85"/>
      <c r="N19" s="86"/>
      <c r="O19" s="84" t="s">
        <v>329</v>
      </c>
      <c r="P19" s="85"/>
      <c r="Q19" s="85"/>
      <c r="R19" s="85"/>
      <c r="S19" s="85"/>
      <c r="T19" s="86"/>
    </row>
    <row r="20" s="70" customFormat="1" ht="6" customHeight="1" spans="1:20">
      <c r="A20" s="87"/>
      <c r="B20" s="87"/>
      <c r="C20" s="87"/>
      <c r="D20" s="87"/>
      <c r="E20" s="87"/>
      <c r="F20" s="87"/>
      <c r="G20" s="87"/>
      <c r="H20" s="87"/>
      <c r="I20" s="87"/>
      <c r="J20" s="87"/>
      <c r="K20" s="87"/>
      <c r="L20" s="87"/>
      <c r="M20" s="87"/>
      <c r="N20" s="87"/>
      <c r="O20" s="87"/>
      <c r="P20" s="87"/>
      <c r="Q20" s="87"/>
      <c r="R20" s="87"/>
      <c r="S20" s="87"/>
      <c r="T20" s="87"/>
    </row>
    <row r="21" s="70" customFormat="1" ht="20" customHeight="1" spans="1:20">
      <c r="A21" s="82" t="s">
        <v>330</v>
      </c>
      <c r="B21" s="82"/>
      <c r="C21" s="82"/>
      <c r="D21" s="82"/>
      <c r="E21" s="82"/>
      <c r="F21" s="82"/>
      <c r="G21" s="82"/>
      <c r="H21" s="82"/>
      <c r="I21" s="82"/>
      <c r="J21" s="82"/>
      <c r="K21" s="82"/>
      <c r="L21" s="82"/>
      <c r="M21" s="82"/>
      <c r="N21" s="82"/>
      <c r="O21" s="82"/>
      <c r="P21" s="82"/>
      <c r="Q21" s="82"/>
      <c r="R21" s="82"/>
      <c r="S21" s="82"/>
      <c r="T21" s="82"/>
    </row>
    <row r="22" s="70" customFormat="1" ht="20" customHeight="1" spans="1:20">
      <c r="A22" s="82" t="s">
        <v>331</v>
      </c>
      <c r="B22" s="82"/>
      <c r="C22" s="82"/>
      <c r="D22" s="82"/>
      <c r="E22" s="82"/>
      <c r="F22" s="82"/>
      <c r="G22" s="82"/>
      <c r="H22" s="82"/>
      <c r="I22" s="82"/>
      <c r="J22" s="82"/>
      <c r="K22" s="82"/>
      <c r="L22" s="82"/>
      <c r="M22" s="82"/>
      <c r="N22" s="82"/>
      <c r="O22" s="82"/>
      <c r="P22" s="82"/>
      <c r="Q22" s="82"/>
      <c r="R22" s="82"/>
      <c r="S22" s="82"/>
      <c r="T22" s="82"/>
    </row>
    <row r="23" s="70" customFormat="1" ht="20" customHeight="1" spans="1:20">
      <c r="A23" s="82" t="s">
        <v>332</v>
      </c>
      <c r="B23" s="82"/>
      <c r="C23" s="82"/>
      <c r="D23" s="82"/>
      <c r="E23" s="82"/>
      <c r="F23" s="82"/>
      <c r="G23" s="82"/>
      <c r="H23" s="82"/>
      <c r="I23" s="82"/>
      <c r="J23" s="82"/>
      <c r="K23" s="82"/>
      <c r="L23" s="82"/>
      <c r="M23" s="82"/>
      <c r="N23" s="82"/>
      <c r="O23" s="82"/>
      <c r="P23" s="82"/>
      <c r="Q23" s="82"/>
      <c r="R23" s="82"/>
      <c r="S23" s="82"/>
      <c r="T23" s="82"/>
    </row>
    <row r="24" s="70" customFormat="1" spans="1:20">
      <c r="A24" s="87"/>
      <c r="B24" s="87"/>
      <c r="C24" s="87"/>
      <c r="D24" s="87"/>
      <c r="E24" s="87"/>
      <c r="F24" s="87"/>
      <c r="G24" s="87"/>
      <c r="H24" s="87"/>
      <c r="I24" s="87"/>
      <c r="J24" s="87"/>
      <c r="K24" s="87"/>
      <c r="L24" s="87"/>
      <c r="M24" s="87"/>
      <c r="N24" s="87"/>
      <c r="O24" s="87"/>
      <c r="P24" s="87"/>
      <c r="Q24" s="87"/>
      <c r="R24" s="87"/>
      <c r="S24" s="87"/>
      <c r="T24" s="87"/>
    </row>
  </sheetData>
  <mergeCells count="40">
    <mergeCell ref="A1:B1"/>
    <mergeCell ref="A2:T2"/>
    <mergeCell ref="A3:E3"/>
    <mergeCell ref="F3:K3"/>
    <mergeCell ref="R3:T3"/>
    <mergeCell ref="C4:D4"/>
    <mergeCell ref="I4:T4"/>
    <mergeCell ref="A7:B7"/>
    <mergeCell ref="A8:B8"/>
    <mergeCell ref="A15:B15"/>
    <mergeCell ref="A17:D17"/>
    <mergeCell ref="E17:I17"/>
    <mergeCell ref="J17:N17"/>
    <mergeCell ref="O17:T17"/>
    <mergeCell ref="A18:D18"/>
    <mergeCell ref="E18:I18"/>
    <mergeCell ref="J18:N18"/>
    <mergeCell ref="O18:S18"/>
    <mergeCell ref="A19:D19"/>
    <mergeCell ref="E19:I19"/>
    <mergeCell ref="J19:N19"/>
    <mergeCell ref="O19:T19"/>
    <mergeCell ref="A21:T21"/>
    <mergeCell ref="A22:T22"/>
    <mergeCell ref="A23:T23"/>
    <mergeCell ref="A4:A6"/>
    <mergeCell ref="B4:B6"/>
    <mergeCell ref="C5:C6"/>
    <mergeCell ref="D5:D6"/>
    <mergeCell ref="E4:E6"/>
    <mergeCell ref="F4:F6"/>
    <mergeCell ref="G4:G6"/>
    <mergeCell ref="H4:H6"/>
    <mergeCell ref="I5:I6"/>
    <mergeCell ref="O5:O6"/>
    <mergeCell ref="P5:P6"/>
    <mergeCell ref="Q5:Q6"/>
    <mergeCell ref="R5:R6"/>
    <mergeCell ref="S5:S6"/>
    <mergeCell ref="T5:T6"/>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28"/>
  <sheetViews>
    <sheetView workbookViewId="0">
      <selection activeCell="W18" sqref="W18"/>
    </sheetView>
  </sheetViews>
  <sheetFormatPr defaultColWidth="9" defaultRowHeight="14.25"/>
  <cols>
    <col min="1" max="1" width="3.75" style="70" customWidth="1"/>
    <col min="2" max="2" width="12.125" style="70" customWidth="1"/>
    <col min="3" max="3" width="8.75" style="70" customWidth="1"/>
    <col min="4" max="4" width="12.75" style="70" customWidth="1"/>
    <col min="5" max="5" width="10.875" style="70" customWidth="1"/>
    <col min="6" max="6" width="7.625" style="70" customWidth="1"/>
    <col min="7" max="7" width="4.125" style="70" customWidth="1"/>
    <col min="8" max="8" width="6.125" style="70" customWidth="1"/>
    <col min="9" max="9" width="9.125" style="70" customWidth="1"/>
    <col min="10" max="10" width="9" style="70" customWidth="1"/>
    <col min="11" max="11" width="8.58333333333333" style="70" customWidth="1"/>
    <col min="12" max="12" width="7.875" style="70" customWidth="1"/>
    <col min="13" max="13" width="7.5" style="70" customWidth="1"/>
    <col min="14" max="14" width="9" style="70" customWidth="1"/>
    <col min="15" max="15" width="7.125" style="70" customWidth="1"/>
    <col min="16" max="16" width="9.875" style="70" customWidth="1"/>
    <col min="17" max="17" width="6.125" style="70" customWidth="1"/>
    <col min="18" max="18" width="8.875" style="70" customWidth="1"/>
    <col min="19" max="19" width="6" style="70" customWidth="1"/>
    <col min="20" max="20" width="6.125" style="70" customWidth="1"/>
    <col min="21" max="16384" width="9" style="70"/>
  </cols>
  <sheetData>
    <row r="1" s="2" customFormat="1" ht="23" customHeight="1" spans="1:24">
      <c r="A1" s="94" t="s">
        <v>280</v>
      </c>
      <c r="B1" s="94"/>
      <c r="C1" s="72"/>
      <c r="D1" s="72"/>
      <c r="E1" s="72"/>
      <c r="F1" s="72"/>
      <c r="G1" s="95"/>
      <c r="H1" s="72"/>
      <c r="I1" s="97"/>
      <c r="J1" s="97"/>
      <c r="K1" s="97"/>
      <c r="L1" s="97"/>
      <c r="M1" s="97"/>
      <c r="N1" s="97"/>
      <c r="O1" s="64"/>
      <c r="P1" s="97"/>
      <c r="Q1" s="97"/>
      <c r="R1" s="97"/>
      <c r="S1" s="97"/>
      <c r="T1" s="97"/>
      <c r="U1" s="64"/>
      <c r="V1" s="64"/>
      <c r="W1" s="64"/>
      <c r="X1" s="64"/>
    </row>
    <row r="2" s="2" customFormat="1" ht="22" customHeight="1" spans="1:24">
      <c r="A2" s="6" t="s">
        <v>281</v>
      </c>
      <c r="B2" s="6"/>
      <c r="C2" s="6"/>
      <c r="D2" s="6"/>
      <c r="E2" s="6"/>
      <c r="F2" s="6"/>
      <c r="G2" s="6"/>
      <c r="H2" s="6"/>
      <c r="I2" s="6"/>
      <c r="J2" s="6"/>
      <c r="K2" s="6"/>
      <c r="L2" s="6"/>
      <c r="M2" s="6"/>
      <c r="N2" s="6"/>
      <c r="O2" s="6"/>
      <c r="P2" s="6"/>
      <c r="Q2" s="6"/>
      <c r="R2" s="6"/>
      <c r="S2" s="6"/>
      <c r="T2" s="6"/>
      <c r="U2" s="64"/>
      <c r="V2" s="64"/>
      <c r="W2" s="64"/>
      <c r="X2" s="64"/>
    </row>
    <row r="3" s="3" customFormat="1" ht="19" customHeight="1" spans="1:24">
      <c r="A3" s="7" t="s">
        <v>333</v>
      </c>
      <c r="B3" s="7"/>
      <c r="C3" s="7"/>
      <c r="D3" s="7"/>
      <c r="E3" s="7"/>
      <c r="F3" s="8" t="s">
        <v>0</v>
      </c>
      <c r="G3" s="8"/>
      <c r="H3" s="8"/>
      <c r="I3" s="8"/>
      <c r="J3" s="8"/>
      <c r="K3" s="8"/>
      <c r="L3" s="48"/>
      <c r="M3" s="48"/>
      <c r="N3" s="48"/>
      <c r="O3" s="49"/>
      <c r="P3" s="48"/>
      <c r="Q3" s="48"/>
      <c r="R3" s="65" t="s">
        <v>283</v>
      </c>
      <c r="S3" s="65"/>
      <c r="T3" s="65"/>
      <c r="U3" s="49"/>
      <c r="V3" s="49"/>
      <c r="W3" s="49"/>
      <c r="X3" s="49"/>
    </row>
    <row r="4" s="4" customFormat="1" ht="18" customHeight="1" spans="1:24">
      <c r="A4" s="9" t="s">
        <v>268</v>
      </c>
      <c r="B4" s="10" t="s">
        <v>284</v>
      </c>
      <c r="C4" s="11" t="s">
        <v>285</v>
      </c>
      <c r="D4" s="11"/>
      <c r="E4" s="10" t="s">
        <v>334</v>
      </c>
      <c r="F4" s="12" t="s">
        <v>335</v>
      </c>
      <c r="G4" s="13" t="s">
        <v>288</v>
      </c>
      <c r="H4" s="14" t="s">
        <v>336</v>
      </c>
      <c r="I4" s="50" t="s">
        <v>290</v>
      </c>
      <c r="J4" s="51"/>
      <c r="K4" s="51"/>
      <c r="L4" s="51"/>
      <c r="M4" s="51"/>
      <c r="N4" s="51"/>
      <c r="O4" s="51"/>
      <c r="P4" s="51"/>
      <c r="Q4" s="51"/>
      <c r="R4" s="51"/>
      <c r="S4" s="51"/>
      <c r="T4" s="66"/>
      <c r="U4" s="67"/>
      <c r="V4" s="67"/>
      <c r="W4" s="67"/>
      <c r="X4" s="67"/>
    </row>
    <row r="5" s="4" customFormat="1" ht="20" customHeight="1" spans="1:24">
      <c r="A5" s="15"/>
      <c r="B5" s="10"/>
      <c r="C5" s="10" t="s">
        <v>291</v>
      </c>
      <c r="D5" s="10" t="s">
        <v>292</v>
      </c>
      <c r="E5" s="10"/>
      <c r="F5" s="16"/>
      <c r="G5" s="13"/>
      <c r="H5" s="10"/>
      <c r="I5" s="52" t="s">
        <v>279</v>
      </c>
      <c r="J5" s="53" t="s">
        <v>293</v>
      </c>
      <c r="K5" s="54"/>
      <c r="L5" s="54"/>
      <c r="M5" s="54"/>
      <c r="N5" s="54"/>
      <c r="O5" s="55" t="s">
        <v>294</v>
      </c>
      <c r="P5" s="56" t="s">
        <v>337</v>
      </c>
      <c r="Q5" s="56" t="s">
        <v>338</v>
      </c>
      <c r="R5" s="56" t="s">
        <v>339</v>
      </c>
      <c r="S5" s="56" t="s">
        <v>340</v>
      </c>
      <c r="T5" s="56" t="s">
        <v>341</v>
      </c>
      <c r="U5" s="68"/>
      <c r="V5" s="69"/>
      <c r="W5" s="67"/>
      <c r="X5" s="67"/>
    </row>
    <row r="6" s="4" customFormat="1" ht="56" customHeight="1" spans="1:24">
      <c r="A6" s="17"/>
      <c r="B6" s="10"/>
      <c r="C6" s="10"/>
      <c r="D6" s="10"/>
      <c r="E6" s="10"/>
      <c r="F6" s="18"/>
      <c r="G6" s="13"/>
      <c r="H6" s="10"/>
      <c r="I6" s="57"/>
      <c r="J6" s="56" t="s">
        <v>98</v>
      </c>
      <c r="K6" s="56" t="s">
        <v>300</v>
      </c>
      <c r="L6" s="56" t="s">
        <v>301</v>
      </c>
      <c r="M6" s="56" t="s">
        <v>302</v>
      </c>
      <c r="N6" s="52" t="s">
        <v>303</v>
      </c>
      <c r="O6" s="14"/>
      <c r="P6" s="57"/>
      <c r="Q6" s="57"/>
      <c r="R6" s="57"/>
      <c r="S6" s="57"/>
      <c r="T6" s="57"/>
      <c r="U6" s="67"/>
      <c r="V6" s="67"/>
      <c r="W6" s="67"/>
      <c r="X6" s="67"/>
    </row>
    <row r="7" s="4" customFormat="1" ht="19" customHeight="1" spans="1:24">
      <c r="A7" s="19" t="s">
        <v>304</v>
      </c>
      <c r="B7" s="20"/>
      <c r="C7" s="21"/>
      <c r="D7" s="22"/>
      <c r="E7" s="23"/>
      <c r="F7" s="23"/>
      <c r="G7" s="24"/>
      <c r="H7" s="25"/>
      <c r="I7" s="58">
        <f t="shared" ref="I7:T7" si="0">SUM(I8+I17)</f>
        <v>397200</v>
      </c>
      <c r="J7" s="58">
        <f t="shared" si="0"/>
        <v>0</v>
      </c>
      <c r="K7" s="58">
        <f t="shared" si="0"/>
        <v>0</v>
      </c>
      <c r="L7" s="58">
        <f t="shared" si="0"/>
        <v>0</v>
      </c>
      <c r="M7" s="58">
        <f t="shared" si="0"/>
        <v>0</v>
      </c>
      <c r="N7" s="58">
        <f t="shared" si="0"/>
        <v>0</v>
      </c>
      <c r="O7" s="58">
        <f t="shared" si="0"/>
        <v>0</v>
      </c>
      <c r="P7" s="58">
        <f t="shared" si="0"/>
        <v>250000</v>
      </c>
      <c r="Q7" s="58">
        <f t="shared" si="0"/>
        <v>0</v>
      </c>
      <c r="R7" s="58">
        <f t="shared" si="0"/>
        <v>147200</v>
      </c>
      <c r="S7" s="58">
        <f t="shared" si="0"/>
        <v>0</v>
      </c>
      <c r="T7" s="58">
        <f t="shared" si="0"/>
        <v>0</v>
      </c>
      <c r="U7" s="67"/>
      <c r="V7" s="67"/>
      <c r="W7" s="67"/>
      <c r="X7" s="67"/>
    </row>
    <row r="8" s="4" customFormat="1" ht="19" customHeight="1" spans="1:24">
      <c r="A8" s="19" t="s">
        <v>305</v>
      </c>
      <c r="B8" s="26"/>
      <c r="C8" s="23"/>
      <c r="D8" s="27"/>
      <c r="E8" s="28"/>
      <c r="F8" s="28"/>
      <c r="G8" s="24"/>
      <c r="H8" s="25"/>
      <c r="I8" s="58">
        <v>397200</v>
      </c>
      <c r="J8" s="58">
        <f t="shared" ref="J8:O8" si="1">SUM(J9:J15)</f>
        <v>0</v>
      </c>
      <c r="K8" s="58">
        <f t="shared" si="1"/>
        <v>0</v>
      </c>
      <c r="L8" s="58">
        <f t="shared" si="1"/>
        <v>0</v>
      </c>
      <c r="M8" s="58">
        <f t="shared" si="1"/>
        <v>0</v>
      </c>
      <c r="N8" s="58">
        <f t="shared" si="1"/>
        <v>0</v>
      </c>
      <c r="O8" s="58">
        <f t="shared" si="1"/>
        <v>0</v>
      </c>
      <c r="P8" s="58">
        <v>250000</v>
      </c>
      <c r="Q8" s="58">
        <f t="shared" ref="Q8:T8" si="2">SUM(Q9:Q15)</f>
        <v>0</v>
      </c>
      <c r="R8" s="58">
        <f t="shared" si="2"/>
        <v>147200</v>
      </c>
      <c r="S8" s="58">
        <f t="shared" si="2"/>
        <v>0</v>
      </c>
      <c r="T8" s="58">
        <f t="shared" si="2"/>
        <v>0</v>
      </c>
      <c r="U8" s="67"/>
      <c r="V8" s="67"/>
      <c r="W8" s="67"/>
      <c r="X8" s="67"/>
    </row>
    <row r="9" s="2" customFormat="1" ht="19" customHeight="1" spans="1:24">
      <c r="A9" s="29">
        <v>1</v>
      </c>
      <c r="B9" s="30" t="s">
        <v>306</v>
      </c>
      <c r="C9" s="31" t="s">
        <v>307</v>
      </c>
      <c r="D9" s="31" t="s">
        <v>308</v>
      </c>
      <c r="E9" s="31"/>
      <c r="F9" s="32">
        <v>5000</v>
      </c>
      <c r="G9" s="33">
        <v>2</v>
      </c>
      <c r="H9" s="31" t="s">
        <v>309</v>
      </c>
      <c r="I9" s="32">
        <f t="shared" ref="I9:I13" si="3">F9*G9</f>
        <v>10000</v>
      </c>
      <c r="J9" s="32"/>
      <c r="K9" s="32"/>
      <c r="L9" s="59"/>
      <c r="M9" s="59"/>
      <c r="N9" s="59"/>
      <c r="O9" s="90"/>
      <c r="P9" s="59"/>
      <c r="Q9" s="59"/>
      <c r="R9" s="32">
        <v>10000</v>
      </c>
      <c r="S9" s="59"/>
      <c r="T9" s="59"/>
      <c r="U9" s="64"/>
      <c r="V9" s="64"/>
      <c r="W9" s="64"/>
      <c r="X9" s="64"/>
    </row>
    <row r="10" s="2" customFormat="1" ht="19" customHeight="1" spans="1:24">
      <c r="A10" s="29">
        <v>2</v>
      </c>
      <c r="B10" s="30" t="s">
        <v>306</v>
      </c>
      <c r="C10" s="34" t="s">
        <v>312</v>
      </c>
      <c r="D10" s="35" t="s">
        <v>313</v>
      </c>
      <c r="E10" s="35"/>
      <c r="F10" s="32">
        <v>3000</v>
      </c>
      <c r="G10" s="35">
        <v>2</v>
      </c>
      <c r="H10" s="31" t="s">
        <v>309</v>
      </c>
      <c r="I10" s="32">
        <f t="shared" si="3"/>
        <v>6000</v>
      </c>
      <c r="J10" s="32"/>
      <c r="K10" s="32"/>
      <c r="L10" s="59"/>
      <c r="M10" s="59"/>
      <c r="N10" s="59"/>
      <c r="O10" s="90"/>
      <c r="P10" s="59"/>
      <c r="Q10" s="59"/>
      <c r="R10" s="32">
        <v>6000</v>
      </c>
      <c r="S10" s="59"/>
      <c r="T10" s="59"/>
      <c r="U10" s="64"/>
      <c r="V10" s="64"/>
      <c r="W10" s="64"/>
      <c r="X10" s="64"/>
    </row>
    <row r="11" s="2" customFormat="1" ht="18" customHeight="1" spans="1:24">
      <c r="A11" s="29">
        <v>3</v>
      </c>
      <c r="B11" s="30" t="s">
        <v>306</v>
      </c>
      <c r="C11" s="31" t="s">
        <v>314</v>
      </c>
      <c r="D11" s="35" t="s">
        <v>315</v>
      </c>
      <c r="E11" s="29"/>
      <c r="F11" s="31">
        <v>10000</v>
      </c>
      <c r="G11" s="29">
        <v>1</v>
      </c>
      <c r="H11" s="36" t="s">
        <v>320</v>
      </c>
      <c r="I11" s="32">
        <f t="shared" si="3"/>
        <v>10000</v>
      </c>
      <c r="J11" s="32"/>
      <c r="K11" s="32"/>
      <c r="L11" s="59"/>
      <c r="M11" s="59"/>
      <c r="N11" s="59"/>
      <c r="O11" s="90"/>
      <c r="P11" s="59"/>
      <c r="Q11" s="59"/>
      <c r="R11" s="32">
        <v>10000</v>
      </c>
      <c r="S11" s="59"/>
      <c r="T11" s="59"/>
      <c r="U11" s="64"/>
      <c r="V11" s="64"/>
      <c r="W11" s="64"/>
      <c r="X11" s="64"/>
    </row>
    <row r="12" s="2" customFormat="1" ht="19" customHeight="1" spans="1:24">
      <c r="A12" s="29">
        <v>4</v>
      </c>
      <c r="B12" s="30" t="s">
        <v>306</v>
      </c>
      <c r="C12" s="31" t="s">
        <v>316</v>
      </c>
      <c r="D12" s="39" t="s">
        <v>317</v>
      </c>
      <c r="E12" s="29"/>
      <c r="F12" s="31">
        <v>220</v>
      </c>
      <c r="G12" s="29">
        <v>60</v>
      </c>
      <c r="H12" s="36" t="s">
        <v>342</v>
      </c>
      <c r="I12" s="32">
        <f t="shared" si="3"/>
        <v>13200</v>
      </c>
      <c r="J12" s="32"/>
      <c r="K12" s="32"/>
      <c r="L12" s="59"/>
      <c r="M12" s="59"/>
      <c r="N12" s="59"/>
      <c r="O12" s="90"/>
      <c r="P12" s="59"/>
      <c r="Q12" s="59"/>
      <c r="R12" s="32">
        <v>13200</v>
      </c>
      <c r="S12" s="59"/>
      <c r="T12" s="59"/>
      <c r="U12" s="64"/>
      <c r="V12" s="64"/>
      <c r="W12" s="64"/>
      <c r="X12" s="64"/>
    </row>
    <row r="13" s="2" customFormat="1" ht="19" customHeight="1" spans="1:24">
      <c r="A13" s="29">
        <v>5</v>
      </c>
      <c r="B13" s="30" t="s">
        <v>306</v>
      </c>
      <c r="C13" s="31" t="s">
        <v>318</v>
      </c>
      <c r="D13" s="39" t="s">
        <v>319</v>
      </c>
      <c r="E13" s="38"/>
      <c r="F13" s="31">
        <v>100000</v>
      </c>
      <c r="G13" s="29">
        <v>1</v>
      </c>
      <c r="H13" s="36" t="s">
        <v>320</v>
      </c>
      <c r="I13" s="32">
        <f t="shared" si="3"/>
        <v>100000</v>
      </c>
      <c r="J13" s="32"/>
      <c r="K13" s="32"/>
      <c r="L13" s="59"/>
      <c r="M13" s="59"/>
      <c r="N13" s="59"/>
      <c r="O13" s="90"/>
      <c r="P13" s="59"/>
      <c r="Q13" s="59"/>
      <c r="R13" s="32">
        <v>100000</v>
      </c>
      <c r="S13" s="59"/>
      <c r="T13" s="59"/>
      <c r="U13" s="64"/>
      <c r="V13" s="64"/>
      <c r="W13" s="64"/>
      <c r="X13" s="64"/>
    </row>
    <row r="14" s="2" customFormat="1" ht="23" customHeight="1" spans="1:24">
      <c r="A14" s="29">
        <v>6</v>
      </c>
      <c r="B14" s="30" t="s">
        <v>306</v>
      </c>
      <c r="C14" s="42" t="s">
        <v>343</v>
      </c>
      <c r="D14" s="39" t="s">
        <v>344</v>
      </c>
      <c r="E14" s="44"/>
      <c r="F14" s="29">
        <v>4000</v>
      </c>
      <c r="G14" s="37">
        <v>1</v>
      </c>
      <c r="H14" s="36" t="s">
        <v>345</v>
      </c>
      <c r="I14" s="32">
        <v>4000</v>
      </c>
      <c r="J14" s="32"/>
      <c r="K14" s="32"/>
      <c r="L14" s="59"/>
      <c r="M14" s="59"/>
      <c r="N14" s="59"/>
      <c r="O14" s="90"/>
      <c r="P14" s="59"/>
      <c r="Q14" s="59"/>
      <c r="R14" s="32">
        <v>4000</v>
      </c>
      <c r="S14" s="59"/>
      <c r="T14" s="59"/>
      <c r="U14" s="64"/>
      <c r="V14" s="64"/>
      <c r="W14" s="64"/>
      <c r="X14" s="64"/>
    </row>
    <row r="15" s="2" customFormat="1" ht="26" customHeight="1" spans="1:24">
      <c r="A15" s="29">
        <v>7</v>
      </c>
      <c r="B15" s="30" t="s">
        <v>306</v>
      </c>
      <c r="C15" s="42" t="s">
        <v>346</v>
      </c>
      <c r="D15" s="39" t="s">
        <v>347</v>
      </c>
      <c r="E15" s="44"/>
      <c r="F15" s="29">
        <v>4000</v>
      </c>
      <c r="G15" s="37">
        <v>1</v>
      </c>
      <c r="H15" s="36" t="s">
        <v>345</v>
      </c>
      <c r="I15" s="32">
        <v>4000</v>
      </c>
      <c r="J15" s="32"/>
      <c r="K15" s="32"/>
      <c r="L15" s="59"/>
      <c r="M15" s="59"/>
      <c r="N15" s="59"/>
      <c r="O15" s="90"/>
      <c r="P15" s="59"/>
      <c r="Q15" s="59"/>
      <c r="R15" s="32">
        <v>4000</v>
      </c>
      <c r="S15" s="59"/>
      <c r="T15" s="59"/>
      <c r="U15" s="64"/>
      <c r="V15" s="64"/>
      <c r="W15" s="64"/>
      <c r="X15" s="64"/>
    </row>
    <row r="16" s="2" customFormat="1" ht="26" customHeight="1" spans="1:24">
      <c r="A16" s="29">
        <v>8</v>
      </c>
      <c r="B16" s="30" t="s">
        <v>306</v>
      </c>
      <c r="C16" s="42" t="s">
        <v>312</v>
      </c>
      <c r="D16" s="39" t="s">
        <v>348</v>
      </c>
      <c r="E16" s="44"/>
      <c r="F16" s="29">
        <v>250000</v>
      </c>
      <c r="G16" s="37">
        <v>1</v>
      </c>
      <c r="H16" s="36" t="s">
        <v>349</v>
      </c>
      <c r="I16" s="32">
        <v>250000</v>
      </c>
      <c r="J16" s="32"/>
      <c r="K16" s="32"/>
      <c r="L16" s="59"/>
      <c r="M16" s="59"/>
      <c r="N16" s="59"/>
      <c r="O16" s="90"/>
      <c r="P16" s="32">
        <v>250000</v>
      </c>
      <c r="Q16" s="59"/>
      <c r="R16" s="32"/>
      <c r="S16" s="59"/>
      <c r="T16" s="59"/>
      <c r="U16" s="64"/>
      <c r="V16" s="64"/>
      <c r="W16" s="64"/>
      <c r="X16" s="64"/>
    </row>
    <row r="17" s="4" customFormat="1" ht="19" customHeight="1" spans="1:24">
      <c r="A17" s="19" t="s">
        <v>321</v>
      </c>
      <c r="B17" s="26"/>
      <c r="C17" s="23"/>
      <c r="D17" s="27"/>
      <c r="E17" s="28"/>
      <c r="F17" s="28"/>
      <c r="G17" s="24"/>
      <c r="H17" s="25"/>
      <c r="I17" s="61">
        <f t="shared" ref="I17:T17" si="4">SUM(I18:I20)</f>
        <v>0</v>
      </c>
      <c r="J17" s="61">
        <f t="shared" si="4"/>
        <v>0</v>
      </c>
      <c r="K17" s="61">
        <f t="shared" si="4"/>
        <v>0</v>
      </c>
      <c r="L17" s="61">
        <f t="shared" si="4"/>
        <v>0</v>
      </c>
      <c r="M17" s="61">
        <f t="shared" si="4"/>
        <v>0</v>
      </c>
      <c r="N17" s="61">
        <f t="shared" si="4"/>
        <v>0</v>
      </c>
      <c r="O17" s="61">
        <f t="shared" si="4"/>
        <v>0</v>
      </c>
      <c r="P17" s="61">
        <f t="shared" si="4"/>
        <v>0</v>
      </c>
      <c r="Q17" s="61">
        <f t="shared" si="4"/>
        <v>0</v>
      </c>
      <c r="R17" s="61">
        <f t="shared" si="4"/>
        <v>0</v>
      </c>
      <c r="S17" s="61">
        <f t="shared" si="4"/>
        <v>0</v>
      </c>
      <c r="T17" s="61">
        <f t="shared" si="4"/>
        <v>0</v>
      </c>
      <c r="U17" s="67"/>
      <c r="V17" s="67"/>
      <c r="W17" s="67"/>
      <c r="X17" s="67"/>
    </row>
    <row r="18" s="2" customFormat="1" ht="19" customHeight="1" spans="1:24">
      <c r="A18" s="29"/>
      <c r="B18" s="41"/>
      <c r="C18" s="34"/>
      <c r="D18" s="43"/>
      <c r="E18" s="44"/>
      <c r="F18" s="44"/>
      <c r="G18" s="45"/>
      <c r="H18" s="46"/>
      <c r="I18" s="32"/>
      <c r="J18" s="32"/>
      <c r="K18" s="32"/>
      <c r="L18" s="32"/>
      <c r="M18" s="32"/>
      <c r="N18" s="32"/>
      <c r="O18" s="63"/>
      <c r="P18" s="32"/>
      <c r="Q18" s="32"/>
      <c r="R18" s="32"/>
      <c r="S18" s="32"/>
      <c r="T18" s="32"/>
      <c r="U18" s="64"/>
      <c r="V18" s="64"/>
      <c r="W18" s="64"/>
      <c r="X18" s="64"/>
    </row>
    <row r="19" s="2" customFormat="1" ht="19" customHeight="1" spans="1:24">
      <c r="A19" s="29"/>
      <c r="B19" s="41"/>
      <c r="C19" s="34"/>
      <c r="D19" s="43"/>
      <c r="E19" s="44"/>
      <c r="F19" s="44"/>
      <c r="G19" s="45"/>
      <c r="H19" s="46"/>
      <c r="I19" s="32"/>
      <c r="J19" s="32"/>
      <c r="K19" s="32"/>
      <c r="L19" s="32"/>
      <c r="M19" s="32"/>
      <c r="N19" s="32"/>
      <c r="O19" s="63"/>
      <c r="P19" s="32"/>
      <c r="Q19" s="32"/>
      <c r="R19" s="32"/>
      <c r="S19" s="32"/>
      <c r="T19" s="32"/>
      <c r="U19" s="64"/>
      <c r="V19" s="64"/>
      <c r="W19" s="64"/>
      <c r="X19" s="64"/>
    </row>
    <row r="20" s="2" customFormat="1" ht="19" customHeight="1" spans="1:24">
      <c r="A20" s="29"/>
      <c r="B20" s="41"/>
      <c r="C20" s="34"/>
      <c r="D20" s="43"/>
      <c r="E20" s="44"/>
      <c r="F20" s="44"/>
      <c r="G20" s="45"/>
      <c r="H20" s="46"/>
      <c r="I20" s="32"/>
      <c r="J20" s="32"/>
      <c r="K20" s="32"/>
      <c r="L20" s="32"/>
      <c r="M20" s="32"/>
      <c r="N20" s="32"/>
      <c r="O20" s="63"/>
      <c r="P20" s="32"/>
      <c r="Q20" s="32"/>
      <c r="R20" s="32"/>
      <c r="S20" s="32"/>
      <c r="T20" s="32"/>
      <c r="U20" s="64"/>
      <c r="V20" s="64"/>
      <c r="W20" s="64"/>
      <c r="X20" s="64"/>
    </row>
    <row r="21" s="70" customFormat="1" ht="73" customHeight="1" spans="1:20">
      <c r="A21" s="78" t="s">
        <v>322</v>
      </c>
      <c r="B21" s="79"/>
      <c r="C21" s="79"/>
      <c r="D21" s="80"/>
      <c r="E21" s="78" t="s">
        <v>323</v>
      </c>
      <c r="F21" s="79"/>
      <c r="G21" s="79"/>
      <c r="H21" s="79"/>
      <c r="I21" s="80"/>
      <c r="J21" s="78" t="s">
        <v>324</v>
      </c>
      <c r="K21" s="79"/>
      <c r="L21" s="79"/>
      <c r="M21" s="79"/>
      <c r="N21" s="80"/>
      <c r="O21" s="78" t="s">
        <v>325</v>
      </c>
      <c r="P21" s="79"/>
      <c r="Q21" s="79"/>
      <c r="R21" s="79"/>
      <c r="S21" s="79"/>
      <c r="T21" s="80"/>
    </row>
    <row r="22" s="70" customFormat="1" ht="35" customHeight="1" spans="1:20">
      <c r="A22" s="81" t="s">
        <v>326</v>
      </c>
      <c r="B22" s="82"/>
      <c r="C22" s="82"/>
      <c r="D22" s="83"/>
      <c r="E22" s="81" t="s">
        <v>326</v>
      </c>
      <c r="F22" s="82"/>
      <c r="G22" s="82"/>
      <c r="H22" s="82"/>
      <c r="I22" s="83"/>
      <c r="J22" s="81" t="s">
        <v>326</v>
      </c>
      <c r="K22" s="82"/>
      <c r="L22" s="82"/>
      <c r="M22" s="82"/>
      <c r="N22" s="83"/>
      <c r="O22" s="91" t="s">
        <v>327</v>
      </c>
      <c r="P22" s="87"/>
      <c r="Q22" s="87"/>
      <c r="R22" s="87"/>
      <c r="S22" s="87"/>
      <c r="T22" s="93"/>
    </row>
    <row r="23" s="70" customFormat="1" ht="35" customHeight="1" spans="1:20">
      <c r="A23" s="84" t="s">
        <v>328</v>
      </c>
      <c r="B23" s="85"/>
      <c r="C23" s="85"/>
      <c r="D23" s="86"/>
      <c r="E23" s="84" t="s">
        <v>328</v>
      </c>
      <c r="F23" s="85"/>
      <c r="G23" s="85"/>
      <c r="H23" s="85"/>
      <c r="I23" s="86"/>
      <c r="J23" s="84" t="s">
        <v>328</v>
      </c>
      <c r="K23" s="85"/>
      <c r="L23" s="85"/>
      <c r="M23" s="85"/>
      <c r="N23" s="86"/>
      <c r="O23" s="84" t="s">
        <v>329</v>
      </c>
      <c r="P23" s="85"/>
      <c r="Q23" s="85"/>
      <c r="R23" s="85"/>
      <c r="S23" s="85"/>
      <c r="T23" s="86"/>
    </row>
    <row r="24" s="70" customFormat="1" ht="1" customHeight="1" spans="1:20">
      <c r="A24" s="87"/>
      <c r="B24" s="87"/>
      <c r="C24" s="87"/>
      <c r="D24" s="87"/>
      <c r="E24" s="87"/>
      <c r="F24" s="87"/>
      <c r="G24" s="87"/>
      <c r="H24" s="87"/>
      <c r="I24" s="87"/>
      <c r="J24" s="87"/>
      <c r="K24" s="87"/>
      <c r="L24" s="87"/>
      <c r="M24" s="87"/>
      <c r="N24" s="87"/>
      <c r="O24" s="87"/>
      <c r="P24" s="87"/>
      <c r="Q24" s="87"/>
      <c r="R24" s="87"/>
      <c r="S24" s="87"/>
      <c r="T24" s="87"/>
    </row>
    <row r="25" s="70" customFormat="1" ht="28" customHeight="1" spans="1:20">
      <c r="A25" s="82" t="s">
        <v>350</v>
      </c>
      <c r="B25" s="82"/>
      <c r="C25" s="82"/>
      <c r="D25" s="82"/>
      <c r="E25" s="82"/>
      <c r="F25" s="82"/>
      <c r="G25" s="82"/>
      <c r="H25" s="82"/>
      <c r="I25" s="82"/>
      <c r="J25" s="82"/>
      <c r="K25" s="82"/>
      <c r="L25" s="82"/>
      <c r="M25" s="82"/>
      <c r="N25" s="82"/>
      <c r="O25" s="82"/>
      <c r="P25" s="82"/>
      <c r="Q25" s="82"/>
      <c r="R25" s="82"/>
      <c r="S25" s="82"/>
      <c r="T25" s="82"/>
    </row>
    <row r="26" s="70" customFormat="1" ht="20" customHeight="1" spans="1:20">
      <c r="A26" s="82" t="s">
        <v>331</v>
      </c>
      <c r="B26" s="82"/>
      <c r="C26" s="82"/>
      <c r="D26" s="82"/>
      <c r="E26" s="82"/>
      <c r="F26" s="82"/>
      <c r="G26" s="82"/>
      <c r="H26" s="82"/>
      <c r="I26" s="82"/>
      <c r="J26" s="82"/>
      <c r="K26" s="82"/>
      <c r="L26" s="82"/>
      <c r="M26" s="82"/>
      <c r="N26" s="82"/>
      <c r="O26" s="82"/>
      <c r="P26" s="82"/>
      <c r="Q26" s="82"/>
      <c r="R26" s="82"/>
      <c r="S26" s="82"/>
      <c r="T26" s="82"/>
    </row>
    <row r="27" s="70" customFormat="1" ht="20" customHeight="1" spans="1:20">
      <c r="A27" s="82" t="s">
        <v>351</v>
      </c>
      <c r="B27" s="82"/>
      <c r="C27" s="82"/>
      <c r="D27" s="82"/>
      <c r="E27" s="82"/>
      <c r="F27" s="82"/>
      <c r="G27" s="82"/>
      <c r="H27" s="82"/>
      <c r="I27" s="82"/>
      <c r="J27" s="82"/>
      <c r="K27" s="82"/>
      <c r="L27" s="82"/>
      <c r="M27" s="82"/>
      <c r="N27" s="82"/>
      <c r="O27" s="82"/>
      <c r="P27" s="82"/>
      <c r="Q27" s="82"/>
      <c r="R27" s="82"/>
      <c r="S27" s="82"/>
      <c r="T27" s="82"/>
    </row>
    <row r="28" s="70" customFormat="1" spans="1:20">
      <c r="A28" s="87"/>
      <c r="B28" s="87"/>
      <c r="C28" s="87"/>
      <c r="D28" s="87"/>
      <c r="E28" s="87"/>
      <c r="F28" s="87"/>
      <c r="G28" s="87"/>
      <c r="H28" s="87"/>
      <c r="I28" s="87"/>
      <c r="J28" s="87"/>
      <c r="K28" s="87"/>
      <c r="L28" s="87"/>
      <c r="M28" s="87"/>
      <c r="N28" s="87"/>
      <c r="O28" s="87"/>
      <c r="P28" s="87"/>
      <c r="Q28" s="87"/>
      <c r="R28" s="87"/>
      <c r="S28" s="87"/>
      <c r="T28" s="87"/>
    </row>
  </sheetData>
  <mergeCells count="41">
    <mergeCell ref="A1:B1"/>
    <mergeCell ref="A2:T2"/>
    <mergeCell ref="A3:E3"/>
    <mergeCell ref="F3:K3"/>
    <mergeCell ref="R3:T3"/>
    <mergeCell ref="C4:D4"/>
    <mergeCell ref="I4:T4"/>
    <mergeCell ref="U5:V5"/>
    <mergeCell ref="A7:B7"/>
    <mergeCell ref="A8:B8"/>
    <mergeCell ref="A17:B17"/>
    <mergeCell ref="A21:D21"/>
    <mergeCell ref="E21:I21"/>
    <mergeCell ref="J21:N21"/>
    <mergeCell ref="O21:T21"/>
    <mergeCell ref="A22:D22"/>
    <mergeCell ref="E22:I22"/>
    <mergeCell ref="J22:N22"/>
    <mergeCell ref="O22:T22"/>
    <mergeCell ref="A23:D23"/>
    <mergeCell ref="E23:I23"/>
    <mergeCell ref="J23:N23"/>
    <mergeCell ref="O23:T23"/>
    <mergeCell ref="A25:T25"/>
    <mergeCell ref="A26:T26"/>
    <mergeCell ref="A27:T27"/>
    <mergeCell ref="A4:A6"/>
    <mergeCell ref="B4:B6"/>
    <mergeCell ref="C5:C6"/>
    <mergeCell ref="D5:D6"/>
    <mergeCell ref="E4:E6"/>
    <mergeCell ref="F4:F6"/>
    <mergeCell ref="G4:G6"/>
    <mergeCell ref="H4:H6"/>
    <mergeCell ref="I5:I6"/>
    <mergeCell ref="O5:O6"/>
    <mergeCell ref="P5:P6"/>
    <mergeCell ref="Q5:Q6"/>
    <mergeCell ref="R5:R6"/>
    <mergeCell ref="S5:S6"/>
    <mergeCell ref="T5:T6"/>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31"/>
  <sheetViews>
    <sheetView workbookViewId="0">
      <selection activeCell="X24" sqref="X24"/>
    </sheetView>
  </sheetViews>
  <sheetFormatPr defaultColWidth="9" defaultRowHeight="14.25"/>
  <cols>
    <col min="1" max="1" width="3.75" style="70" customWidth="1"/>
    <col min="2" max="2" width="10.375" style="70" customWidth="1"/>
    <col min="3" max="3" width="9.875" style="70" customWidth="1"/>
    <col min="4" max="4" width="11.25" style="70" customWidth="1"/>
    <col min="5" max="5" width="5" style="70" customWidth="1"/>
    <col min="6" max="6" width="9.5" style="70" customWidth="1"/>
    <col min="7" max="7" width="4.125" style="70" customWidth="1"/>
    <col min="8" max="8" width="4.75" style="70" customWidth="1"/>
    <col min="9" max="9" width="9.125" style="70" customWidth="1"/>
    <col min="10" max="10" width="5.58333333333333" style="70" customWidth="1"/>
    <col min="11" max="11" width="5.875" style="70" customWidth="1"/>
    <col min="12" max="12" width="7.875" style="70" customWidth="1"/>
    <col min="13" max="13" width="7.5" style="70" customWidth="1"/>
    <col min="14" max="14" width="9" style="70" customWidth="1"/>
    <col min="15" max="15" width="7.125" style="70" customWidth="1"/>
    <col min="16" max="16" width="9.25" style="70" customWidth="1"/>
    <col min="17" max="17" width="5.58333333333333" style="70" customWidth="1"/>
    <col min="18" max="18" width="10.25" style="70" customWidth="1"/>
    <col min="19" max="23" width="5.58333333333333" style="70" customWidth="1"/>
    <col min="24" max="16384" width="9" style="70"/>
  </cols>
  <sheetData>
    <row r="1" s="2" customFormat="1" ht="23" customHeight="1" spans="1:24">
      <c r="A1" s="94" t="s">
        <v>280</v>
      </c>
      <c r="B1" s="94"/>
      <c r="C1" s="72"/>
      <c r="D1" s="72"/>
      <c r="E1" s="72"/>
      <c r="F1" s="72"/>
      <c r="G1" s="95"/>
      <c r="H1" s="72"/>
      <c r="I1" s="97"/>
      <c r="J1" s="97"/>
      <c r="K1" s="97"/>
      <c r="L1" s="97"/>
      <c r="M1" s="97"/>
      <c r="N1" s="97"/>
      <c r="O1" s="64"/>
      <c r="P1" s="97"/>
      <c r="Q1" s="97"/>
      <c r="R1" s="97"/>
      <c r="S1" s="97"/>
      <c r="T1" s="97"/>
      <c r="U1" s="64"/>
      <c r="V1" s="64"/>
      <c r="W1" s="64"/>
      <c r="X1" s="64"/>
    </row>
    <row r="2" s="2" customFormat="1" ht="22" customHeight="1" spans="1:24">
      <c r="A2" s="6" t="s">
        <v>352</v>
      </c>
      <c r="B2" s="6"/>
      <c r="C2" s="6"/>
      <c r="D2" s="6"/>
      <c r="E2" s="6"/>
      <c r="F2" s="6"/>
      <c r="G2" s="6"/>
      <c r="H2" s="6"/>
      <c r="I2" s="6"/>
      <c r="J2" s="6"/>
      <c r="K2" s="6"/>
      <c r="L2" s="6"/>
      <c r="M2" s="6"/>
      <c r="N2" s="6"/>
      <c r="O2" s="6"/>
      <c r="P2" s="6"/>
      <c r="Q2" s="6"/>
      <c r="R2" s="6"/>
      <c r="S2" s="6"/>
      <c r="T2" s="6"/>
      <c r="U2" s="64"/>
      <c r="V2" s="64"/>
      <c r="W2" s="64"/>
      <c r="X2" s="64"/>
    </row>
    <row r="3" s="3" customFormat="1" ht="19" customHeight="1" spans="1:24">
      <c r="A3" s="7" t="s">
        <v>353</v>
      </c>
      <c r="B3" s="7"/>
      <c r="C3" s="7"/>
      <c r="D3" s="7"/>
      <c r="E3" s="7"/>
      <c r="F3" s="8" t="s">
        <v>354</v>
      </c>
      <c r="G3" s="8"/>
      <c r="H3" s="8"/>
      <c r="I3" s="8"/>
      <c r="J3" s="8"/>
      <c r="K3" s="8"/>
      <c r="L3" s="48"/>
      <c r="M3" s="48"/>
      <c r="N3" s="48"/>
      <c r="O3" s="49"/>
      <c r="P3" s="48"/>
      <c r="Q3" s="48"/>
      <c r="R3" s="65" t="s">
        <v>283</v>
      </c>
      <c r="S3" s="65"/>
      <c r="T3" s="65"/>
      <c r="U3" s="49"/>
      <c r="V3" s="49"/>
      <c r="W3" s="49"/>
      <c r="X3" s="49"/>
    </row>
    <row r="4" s="4" customFormat="1" ht="18" customHeight="1" spans="1:24">
      <c r="A4" s="9" t="s">
        <v>268</v>
      </c>
      <c r="B4" s="10" t="s">
        <v>284</v>
      </c>
      <c r="C4" s="11" t="s">
        <v>285</v>
      </c>
      <c r="D4" s="11"/>
      <c r="E4" s="10" t="s">
        <v>334</v>
      </c>
      <c r="F4" s="12" t="s">
        <v>335</v>
      </c>
      <c r="G4" s="13" t="s">
        <v>288</v>
      </c>
      <c r="H4" s="14" t="s">
        <v>336</v>
      </c>
      <c r="I4" s="50" t="s">
        <v>290</v>
      </c>
      <c r="J4" s="51"/>
      <c r="K4" s="51"/>
      <c r="L4" s="51"/>
      <c r="M4" s="51"/>
      <c r="N4" s="51"/>
      <c r="O4" s="51"/>
      <c r="P4" s="51"/>
      <c r="Q4" s="51"/>
      <c r="R4" s="51"/>
      <c r="S4" s="51"/>
      <c r="T4" s="66"/>
      <c r="U4" s="67"/>
      <c r="V4" s="67"/>
      <c r="W4" s="67"/>
      <c r="X4" s="67"/>
    </row>
    <row r="5" s="4" customFormat="1" ht="20" customHeight="1" spans="1:24">
      <c r="A5" s="15"/>
      <c r="B5" s="10"/>
      <c r="C5" s="10" t="s">
        <v>291</v>
      </c>
      <c r="D5" s="10" t="s">
        <v>292</v>
      </c>
      <c r="E5" s="10"/>
      <c r="F5" s="16"/>
      <c r="G5" s="13"/>
      <c r="H5" s="10"/>
      <c r="I5" s="52" t="s">
        <v>279</v>
      </c>
      <c r="J5" s="53" t="s">
        <v>293</v>
      </c>
      <c r="K5" s="54"/>
      <c r="L5" s="54"/>
      <c r="M5" s="54"/>
      <c r="N5" s="54"/>
      <c r="O5" s="55" t="s">
        <v>294</v>
      </c>
      <c r="P5" s="56" t="s">
        <v>337</v>
      </c>
      <c r="Q5" s="56" t="s">
        <v>338</v>
      </c>
      <c r="R5" s="56" t="s">
        <v>339</v>
      </c>
      <c r="S5" s="56" t="s">
        <v>340</v>
      </c>
      <c r="T5" s="56" t="s">
        <v>341</v>
      </c>
      <c r="U5" s="68"/>
      <c r="V5" s="69"/>
      <c r="W5" s="67"/>
      <c r="X5" s="67"/>
    </row>
    <row r="6" s="4" customFormat="1" ht="61" customHeight="1" spans="1:24">
      <c r="A6" s="17"/>
      <c r="B6" s="10"/>
      <c r="C6" s="10"/>
      <c r="D6" s="10"/>
      <c r="E6" s="10"/>
      <c r="F6" s="18"/>
      <c r="G6" s="13"/>
      <c r="H6" s="10"/>
      <c r="I6" s="57"/>
      <c r="J6" s="56" t="s">
        <v>98</v>
      </c>
      <c r="K6" s="56" t="s">
        <v>300</v>
      </c>
      <c r="L6" s="56" t="s">
        <v>301</v>
      </c>
      <c r="M6" s="56" t="s">
        <v>302</v>
      </c>
      <c r="N6" s="52" t="s">
        <v>303</v>
      </c>
      <c r="O6" s="14"/>
      <c r="P6" s="57"/>
      <c r="Q6" s="57"/>
      <c r="R6" s="57"/>
      <c r="S6" s="57"/>
      <c r="T6" s="57"/>
      <c r="U6" s="67"/>
      <c r="V6" s="67"/>
      <c r="W6" s="67"/>
      <c r="X6" s="67"/>
    </row>
    <row r="7" s="4" customFormat="1" ht="16" customHeight="1" spans="1:24">
      <c r="A7" s="19" t="s">
        <v>304</v>
      </c>
      <c r="B7" s="20"/>
      <c r="C7" s="21"/>
      <c r="D7" s="22"/>
      <c r="E7" s="23"/>
      <c r="F7" s="23"/>
      <c r="G7" s="24"/>
      <c r="H7" s="25"/>
      <c r="I7" s="160">
        <f>SUM(I8+I14)</f>
        <v>584700</v>
      </c>
      <c r="J7" s="31"/>
      <c r="K7" s="31"/>
      <c r="L7" s="31"/>
      <c r="M7" s="31"/>
      <c r="N7" s="31"/>
      <c r="O7" s="31"/>
      <c r="P7" s="160">
        <f>SUM(P8+P14)</f>
        <v>392000</v>
      </c>
      <c r="Q7" s="160"/>
      <c r="R7" s="160">
        <f>SUM(R8+R14)</f>
        <v>192700</v>
      </c>
      <c r="S7" s="58"/>
      <c r="T7" s="58"/>
      <c r="U7" s="67"/>
      <c r="V7" s="67"/>
      <c r="W7" s="67"/>
      <c r="X7" s="67"/>
    </row>
    <row r="8" s="4" customFormat="1" ht="16" customHeight="1" spans="1:24">
      <c r="A8" s="19" t="s">
        <v>305</v>
      </c>
      <c r="B8" s="26"/>
      <c r="C8" s="23"/>
      <c r="D8" s="27"/>
      <c r="E8" s="28"/>
      <c r="F8" s="28"/>
      <c r="G8" s="24"/>
      <c r="H8" s="25"/>
      <c r="I8" s="31">
        <f>SUM(I9:I13)</f>
        <v>392000</v>
      </c>
      <c r="J8" s="31"/>
      <c r="K8" s="31"/>
      <c r="L8" s="31"/>
      <c r="M8" s="31"/>
      <c r="N8" s="31"/>
      <c r="O8" s="31"/>
      <c r="P8" s="31">
        <f>SUM(P9:P13)</f>
        <v>392000</v>
      </c>
      <c r="Q8" s="31"/>
      <c r="R8" s="31"/>
      <c r="S8" s="58"/>
      <c r="T8" s="58"/>
      <c r="U8" s="67"/>
      <c r="V8" s="67"/>
      <c r="W8" s="67"/>
      <c r="X8" s="67"/>
    </row>
    <row r="9" s="2" customFormat="1" ht="16" customHeight="1" spans="1:24">
      <c r="A9" s="29">
        <v>1</v>
      </c>
      <c r="B9" s="32" t="s">
        <v>355</v>
      </c>
      <c r="C9" s="150" t="s">
        <v>356</v>
      </c>
      <c r="D9" s="151" t="s">
        <v>308</v>
      </c>
      <c r="E9" s="151"/>
      <c r="F9" s="151">
        <v>5000</v>
      </c>
      <c r="G9" s="62">
        <v>3</v>
      </c>
      <c r="H9" s="151" t="s">
        <v>309</v>
      </c>
      <c r="I9" s="151">
        <f t="shared" ref="I9:I13" si="0">P9</f>
        <v>15000</v>
      </c>
      <c r="J9" s="151"/>
      <c r="K9" s="151"/>
      <c r="L9" s="152"/>
      <c r="M9" s="152"/>
      <c r="N9" s="152"/>
      <c r="O9" s="161"/>
      <c r="P9" s="152">
        <f t="shared" ref="P9:P13" si="1">G9*F9</f>
        <v>15000</v>
      </c>
      <c r="Q9" s="59"/>
      <c r="R9" s="59"/>
      <c r="S9" s="59"/>
      <c r="T9" s="59"/>
      <c r="U9" s="64"/>
      <c r="V9" s="64"/>
      <c r="W9" s="64"/>
      <c r="X9" s="64"/>
    </row>
    <row r="10" s="2" customFormat="1" ht="16" customHeight="1" spans="1:24">
      <c r="A10" s="29">
        <v>2</v>
      </c>
      <c r="B10" s="32" t="s">
        <v>355</v>
      </c>
      <c r="C10" s="152" t="s">
        <v>357</v>
      </c>
      <c r="D10" s="153" t="s">
        <v>319</v>
      </c>
      <c r="E10" s="151"/>
      <c r="F10" s="151">
        <v>20000</v>
      </c>
      <c r="G10" s="32">
        <v>1</v>
      </c>
      <c r="H10" s="151" t="s">
        <v>320</v>
      </c>
      <c r="I10" s="151">
        <f t="shared" si="0"/>
        <v>20000</v>
      </c>
      <c r="J10" s="151"/>
      <c r="K10" s="151"/>
      <c r="L10" s="152"/>
      <c r="M10" s="152"/>
      <c r="N10" s="152"/>
      <c r="O10" s="161"/>
      <c r="P10" s="152">
        <f t="shared" si="1"/>
        <v>20000</v>
      </c>
      <c r="Q10" s="59"/>
      <c r="R10" s="59"/>
      <c r="S10" s="59"/>
      <c r="T10" s="59"/>
      <c r="U10" s="64"/>
      <c r="V10" s="64"/>
      <c r="W10" s="64"/>
      <c r="X10" s="64"/>
    </row>
    <row r="11" s="2" customFormat="1" ht="16" customHeight="1" spans="1:24">
      <c r="A11" s="29">
        <v>3</v>
      </c>
      <c r="B11" s="32" t="s">
        <v>355</v>
      </c>
      <c r="C11" s="154" t="s">
        <v>358</v>
      </c>
      <c r="D11" s="154" t="s">
        <v>348</v>
      </c>
      <c r="E11" s="151"/>
      <c r="F11" s="151">
        <v>330000</v>
      </c>
      <c r="G11" s="32">
        <v>1</v>
      </c>
      <c r="H11" s="151" t="s">
        <v>349</v>
      </c>
      <c r="I11" s="151">
        <f t="shared" si="0"/>
        <v>330000</v>
      </c>
      <c r="J11" s="151"/>
      <c r="K11" s="151"/>
      <c r="L11" s="152"/>
      <c r="M11" s="152"/>
      <c r="N11" s="152"/>
      <c r="O11" s="161"/>
      <c r="P11" s="152">
        <v>330000</v>
      </c>
      <c r="Q11" s="59"/>
      <c r="R11" s="59"/>
      <c r="S11" s="59"/>
      <c r="T11" s="59"/>
      <c r="U11" s="64"/>
      <c r="V11" s="64"/>
      <c r="W11" s="64"/>
      <c r="X11" s="64"/>
    </row>
    <row r="12" s="2" customFormat="1" ht="20" customHeight="1" spans="1:24">
      <c r="A12" s="29">
        <v>4</v>
      </c>
      <c r="B12" s="32" t="s">
        <v>355</v>
      </c>
      <c r="C12" s="151" t="s">
        <v>359</v>
      </c>
      <c r="D12" s="151" t="s">
        <v>360</v>
      </c>
      <c r="E12" s="151"/>
      <c r="F12" s="151">
        <v>7000</v>
      </c>
      <c r="G12" s="32">
        <v>1</v>
      </c>
      <c r="H12" s="151" t="s">
        <v>309</v>
      </c>
      <c r="I12" s="151">
        <f t="shared" si="0"/>
        <v>7000</v>
      </c>
      <c r="J12" s="151"/>
      <c r="K12" s="151"/>
      <c r="L12" s="152"/>
      <c r="M12" s="152"/>
      <c r="N12" s="152"/>
      <c r="O12" s="161"/>
      <c r="P12" s="152">
        <f t="shared" si="1"/>
        <v>7000</v>
      </c>
      <c r="Q12" s="59"/>
      <c r="R12" s="59"/>
      <c r="S12" s="59"/>
      <c r="T12" s="59"/>
      <c r="U12" s="64"/>
      <c r="V12" s="64"/>
      <c r="W12" s="64"/>
      <c r="X12" s="64"/>
    </row>
    <row r="13" s="2" customFormat="1" ht="17" customHeight="1" spans="1:24">
      <c r="A13" s="29">
        <v>5</v>
      </c>
      <c r="B13" s="32" t="s">
        <v>355</v>
      </c>
      <c r="C13" s="152" t="s">
        <v>361</v>
      </c>
      <c r="D13" s="152" t="s">
        <v>362</v>
      </c>
      <c r="E13" s="151"/>
      <c r="F13" s="151">
        <v>20000</v>
      </c>
      <c r="G13" s="32">
        <v>1</v>
      </c>
      <c r="H13" s="151" t="s">
        <v>363</v>
      </c>
      <c r="I13" s="151">
        <f t="shared" si="0"/>
        <v>20000</v>
      </c>
      <c r="J13" s="151"/>
      <c r="K13" s="151"/>
      <c r="L13" s="152"/>
      <c r="M13" s="152"/>
      <c r="N13" s="152"/>
      <c r="O13" s="161"/>
      <c r="P13" s="152">
        <f t="shared" si="1"/>
        <v>20000</v>
      </c>
      <c r="Q13" s="59"/>
      <c r="R13" s="59"/>
      <c r="S13" s="59"/>
      <c r="T13" s="59"/>
      <c r="U13" s="64"/>
      <c r="V13" s="64"/>
      <c r="W13" s="64"/>
      <c r="X13" s="64"/>
    </row>
    <row r="14" s="4" customFormat="1" ht="16" customHeight="1" spans="1:24">
      <c r="A14" s="19" t="s">
        <v>321</v>
      </c>
      <c r="B14" s="26"/>
      <c r="C14" s="23"/>
      <c r="D14" s="27"/>
      <c r="E14" s="28"/>
      <c r="F14" s="28"/>
      <c r="G14" s="155"/>
      <c r="H14" s="25"/>
      <c r="I14" s="151">
        <f>SUM(I15:I23)</f>
        <v>192700</v>
      </c>
      <c r="J14" s="32"/>
      <c r="K14" s="32"/>
      <c r="L14" s="32"/>
      <c r="M14" s="32"/>
      <c r="N14" s="32"/>
      <c r="O14" s="32"/>
      <c r="P14" s="32"/>
      <c r="Q14" s="32"/>
      <c r="R14" s="151">
        <f>SUM(R15:R23)</f>
        <v>192700</v>
      </c>
      <c r="S14" s="61"/>
      <c r="T14" s="61"/>
      <c r="U14" s="67"/>
      <c r="V14" s="67"/>
      <c r="W14" s="67"/>
      <c r="X14" s="67"/>
    </row>
    <row r="15" s="2" customFormat="1" ht="16" customHeight="1" spans="1:24">
      <c r="A15" s="29">
        <v>1</v>
      </c>
      <c r="B15" s="32" t="s">
        <v>364</v>
      </c>
      <c r="C15" s="152" t="s">
        <v>316</v>
      </c>
      <c r="D15" s="153" t="s">
        <v>317</v>
      </c>
      <c r="E15" s="156"/>
      <c r="F15" s="157">
        <v>220</v>
      </c>
      <c r="G15" s="32">
        <v>60</v>
      </c>
      <c r="H15" s="151" t="s">
        <v>342</v>
      </c>
      <c r="I15" s="151">
        <f t="shared" ref="I15:I23" si="2">R15</f>
        <v>13200</v>
      </c>
      <c r="J15" s="151"/>
      <c r="K15" s="151"/>
      <c r="L15" s="151"/>
      <c r="M15" s="151"/>
      <c r="N15" s="151"/>
      <c r="O15" s="151"/>
      <c r="P15" s="151"/>
      <c r="Q15" s="151"/>
      <c r="R15" s="151">
        <f t="shared" ref="R15:R23" si="3">G15*F15</f>
        <v>13200</v>
      </c>
      <c r="S15" s="32"/>
      <c r="T15" s="32"/>
      <c r="U15" s="64"/>
      <c r="V15" s="64"/>
      <c r="W15" s="64"/>
      <c r="X15" s="64"/>
    </row>
    <row r="16" s="2" customFormat="1" ht="16" customHeight="1" spans="1:24">
      <c r="A16" s="29">
        <v>2</v>
      </c>
      <c r="B16" s="32" t="s">
        <v>364</v>
      </c>
      <c r="C16" s="152" t="s">
        <v>361</v>
      </c>
      <c r="D16" s="152" t="s">
        <v>362</v>
      </c>
      <c r="E16" s="156"/>
      <c r="F16" s="157">
        <v>30000</v>
      </c>
      <c r="G16" s="32">
        <v>1</v>
      </c>
      <c r="H16" s="151" t="s">
        <v>320</v>
      </c>
      <c r="I16" s="151">
        <f t="shared" si="2"/>
        <v>30000</v>
      </c>
      <c r="J16" s="151"/>
      <c r="K16" s="151"/>
      <c r="L16" s="151"/>
      <c r="M16" s="151"/>
      <c r="N16" s="151"/>
      <c r="O16" s="151"/>
      <c r="P16" s="151"/>
      <c r="Q16" s="151"/>
      <c r="R16" s="151">
        <f t="shared" si="3"/>
        <v>30000</v>
      </c>
      <c r="S16" s="32"/>
      <c r="T16" s="32"/>
      <c r="U16" s="64"/>
      <c r="V16" s="64"/>
      <c r="W16" s="64"/>
      <c r="X16" s="64"/>
    </row>
    <row r="17" s="2" customFormat="1" ht="16" customHeight="1" spans="1:24">
      <c r="A17" s="29">
        <v>3</v>
      </c>
      <c r="B17" s="32" t="s">
        <v>364</v>
      </c>
      <c r="C17" s="152" t="s">
        <v>365</v>
      </c>
      <c r="D17" s="152" t="s">
        <v>366</v>
      </c>
      <c r="E17" s="156"/>
      <c r="F17" s="157">
        <v>3500</v>
      </c>
      <c r="G17" s="32">
        <v>3</v>
      </c>
      <c r="H17" s="151" t="s">
        <v>309</v>
      </c>
      <c r="I17" s="151">
        <f t="shared" si="2"/>
        <v>10500</v>
      </c>
      <c r="J17" s="151"/>
      <c r="K17" s="151"/>
      <c r="L17" s="151"/>
      <c r="M17" s="151"/>
      <c r="N17" s="151"/>
      <c r="O17" s="151"/>
      <c r="P17" s="151"/>
      <c r="Q17" s="151"/>
      <c r="R17" s="151">
        <f t="shared" si="3"/>
        <v>10500</v>
      </c>
      <c r="S17" s="32"/>
      <c r="T17" s="32"/>
      <c r="U17" s="64"/>
      <c r="V17" s="64"/>
      <c r="W17" s="64"/>
      <c r="X17" s="64"/>
    </row>
    <row r="18" s="2" customFormat="1" ht="16" customHeight="1" spans="1:24">
      <c r="A18" s="29">
        <v>4</v>
      </c>
      <c r="B18" s="32" t="s">
        <v>364</v>
      </c>
      <c r="C18" s="150" t="s">
        <v>367</v>
      </c>
      <c r="D18" s="150" t="s">
        <v>368</v>
      </c>
      <c r="E18" s="156"/>
      <c r="F18" s="158">
        <v>3000</v>
      </c>
      <c r="G18" s="159">
        <v>3</v>
      </c>
      <c r="H18" s="158" t="s">
        <v>309</v>
      </c>
      <c r="I18" s="151">
        <f t="shared" si="2"/>
        <v>9000</v>
      </c>
      <c r="J18" s="151"/>
      <c r="K18" s="151"/>
      <c r="L18" s="151"/>
      <c r="M18" s="151"/>
      <c r="N18" s="151"/>
      <c r="O18" s="151"/>
      <c r="P18" s="151"/>
      <c r="Q18" s="151"/>
      <c r="R18" s="151">
        <f t="shared" si="3"/>
        <v>9000</v>
      </c>
      <c r="S18" s="32"/>
      <c r="T18" s="32"/>
      <c r="U18" s="64"/>
      <c r="V18" s="64"/>
      <c r="W18" s="64"/>
      <c r="X18" s="64"/>
    </row>
    <row r="19" s="2" customFormat="1" ht="16" customHeight="1" spans="1:24">
      <c r="A19" s="29">
        <v>5</v>
      </c>
      <c r="B19" s="32" t="s">
        <v>364</v>
      </c>
      <c r="C19" s="150" t="s">
        <v>369</v>
      </c>
      <c r="D19" s="150" t="s">
        <v>313</v>
      </c>
      <c r="E19" s="156"/>
      <c r="F19" s="158">
        <v>2000</v>
      </c>
      <c r="G19" s="159">
        <v>3</v>
      </c>
      <c r="H19" s="158" t="s">
        <v>309</v>
      </c>
      <c r="I19" s="151">
        <f t="shared" si="2"/>
        <v>6000</v>
      </c>
      <c r="J19" s="151"/>
      <c r="K19" s="151"/>
      <c r="L19" s="151"/>
      <c r="M19" s="151"/>
      <c r="N19" s="151"/>
      <c r="O19" s="151"/>
      <c r="P19" s="151"/>
      <c r="Q19" s="151"/>
      <c r="R19" s="151">
        <f t="shared" si="3"/>
        <v>6000</v>
      </c>
      <c r="S19" s="32"/>
      <c r="T19" s="32"/>
      <c r="U19" s="64"/>
      <c r="V19" s="64"/>
      <c r="W19" s="64"/>
      <c r="X19" s="64"/>
    </row>
    <row r="20" s="2" customFormat="1" ht="16" customHeight="1" spans="1:24">
      <c r="A20" s="29">
        <v>6</v>
      </c>
      <c r="B20" s="32" t="s">
        <v>364</v>
      </c>
      <c r="C20" s="150" t="s">
        <v>356</v>
      </c>
      <c r="D20" s="150" t="s">
        <v>308</v>
      </c>
      <c r="E20" s="156"/>
      <c r="F20" s="158">
        <v>5000</v>
      </c>
      <c r="G20" s="159">
        <v>5</v>
      </c>
      <c r="H20" s="158" t="s">
        <v>309</v>
      </c>
      <c r="I20" s="151">
        <f t="shared" si="2"/>
        <v>25000</v>
      </c>
      <c r="J20" s="151"/>
      <c r="K20" s="151"/>
      <c r="L20" s="151"/>
      <c r="M20" s="151"/>
      <c r="N20" s="151"/>
      <c r="O20" s="151"/>
      <c r="P20" s="151"/>
      <c r="Q20" s="151"/>
      <c r="R20" s="151">
        <f t="shared" si="3"/>
        <v>25000</v>
      </c>
      <c r="S20" s="32"/>
      <c r="T20" s="32"/>
      <c r="U20" s="64"/>
      <c r="V20" s="64"/>
      <c r="W20" s="64"/>
      <c r="X20" s="64"/>
    </row>
    <row r="21" s="2" customFormat="1" ht="24" customHeight="1" spans="1:24">
      <c r="A21" s="29">
        <v>7</v>
      </c>
      <c r="B21" s="32" t="s">
        <v>364</v>
      </c>
      <c r="C21" s="152" t="s">
        <v>346</v>
      </c>
      <c r="D21" s="153" t="s">
        <v>370</v>
      </c>
      <c r="E21" s="156"/>
      <c r="F21" s="157">
        <v>10000</v>
      </c>
      <c r="G21" s="32">
        <v>1</v>
      </c>
      <c r="H21" s="151" t="s">
        <v>363</v>
      </c>
      <c r="I21" s="151">
        <f t="shared" si="2"/>
        <v>10000</v>
      </c>
      <c r="J21" s="151"/>
      <c r="K21" s="151"/>
      <c r="L21" s="151"/>
      <c r="M21" s="151"/>
      <c r="N21" s="151"/>
      <c r="O21" s="151"/>
      <c r="P21" s="151"/>
      <c r="Q21" s="151"/>
      <c r="R21" s="151">
        <f t="shared" si="3"/>
        <v>10000</v>
      </c>
      <c r="S21" s="32"/>
      <c r="T21" s="32"/>
      <c r="U21" s="64"/>
      <c r="V21" s="64"/>
      <c r="W21" s="64"/>
      <c r="X21" s="64"/>
    </row>
    <row r="22" s="2" customFormat="1" ht="24" customHeight="1" spans="1:24">
      <c r="A22" s="29">
        <v>8</v>
      </c>
      <c r="B22" s="32" t="s">
        <v>364</v>
      </c>
      <c r="C22" s="152" t="s">
        <v>343</v>
      </c>
      <c r="D22" s="153" t="s">
        <v>344</v>
      </c>
      <c r="E22" s="156"/>
      <c r="F22" s="157">
        <v>4500</v>
      </c>
      <c r="G22" s="32">
        <v>2</v>
      </c>
      <c r="H22" s="151" t="s">
        <v>363</v>
      </c>
      <c r="I22" s="151">
        <f t="shared" si="2"/>
        <v>9000</v>
      </c>
      <c r="J22" s="151"/>
      <c r="K22" s="151"/>
      <c r="L22" s="151"/>
      <c r="M22" s="151"/>
      <c r="N22" s="151"/>
      <c r="O22" s="151"/>
      <c r="P22" s="151"/>
      <c r="Q22" s="151"/>
      <c r="R22" s="151">
        <f t="shared" si="3"/>
        <v>9000</v>
      </c>
      <c r="S22" s="32"/>
      <c r="T22" s="32"/>
      <c r="U22" s="64"/>
      <c r="V22" s="64"/>
      <c r="W22" s="64"/>
      <c r="X22" s="64"/>
    </row>
    <row r="23" s="2" customFormat="1" ht="16" customHeight="1" spans="1:24">
      <c r="A23" s="29">
        <v>9</v>
      </c>
      <c r="B23" s="32" t="s">
        <v>364</v>
      </c>
      <c r="C23" s="152" t="s">
        <v>357</v>
      </c>
      <c r="D23" s="153" t="s">
        <v>319</v>
      </c>
      <c r="E23" s="156"/>
      <c r="F23" s="157">
        <v>80000</v>
      </c>
      <c r="G23" s="32">
        <v>1</v>
      </c>
      <c r="H23" s="151" t="s">
        <v>320</v>
      </c>
      <c r="I23" s="151">
        <f t="shared" si="2"/>
        <v>80000</v>
      </c>
      <c r="J23" s="151"/>
      <c r="K23" s="151"/>
      <c r="L23" s="151"/>
      <c r="M23" s="151"/>
      <c r="N23" s="151"/>
      <c r="O23" s="151"/>
      <c r="P23" s="151"/>
      <c r="Q23" s="151"/>
      <c r="R23" s="151">
        <f t="shared" si="3"/>
        <v>80000</v>
      </c>
      <c r="S23" s="32"/>
      <c r="T23" s="32"/>
      <c r="U23" s="64"/>
      <c r="V23" s="64"/>
      <c r="W23" s="64"/>
      <c r="X23" s="64"/>
    </row>
    <row r="24" s="70" customFormat="1" ht="56" customHeight="1" spans="1:20">
      <c r="A24" s="78" t="s">
        <v>322</v>
      </c>
      <c r="B24" s="79"/>
      <c r="C24" s="79"/>
      <c r="D24" s="80"/>
      <c r="E24" s="78" t="s">
        <v>323</v>
      </c>
      <c r="F24" s="79"/>
      <c r="G24" s="79"/>
      <c r="H24" s="79"/>
      <c r="I24" s="80"/>
      <c r="J24" s="78" t="s">
        <v>324</v>
      </c>
      <c r="K24" s="79"/>
      <c r="L24" s="79"/>
      <c r="M24" s="79"/>
      <c r="N24" s="80"/>
      <c r="O24" s="78" t="s">
        <v>325</v>
      </c>
      <c r="P24" s="79"/>
      <c r="Q24" s="79"/>
      <c r="R24" s="79"/>
      <c r="S24" s="79"/>
      <c r="T24" s="80"/>
    </row>
    <row r="25" s="70" customFormat="1" ht="24" customHeight="1" spans="1:20">
      <c r="A25" s="81" t="s">
        <v>326</v>
      </c>
      <c r="B25" s="82"/>
      <c r="C25" s="82"/>
      <c r="D25" s="83"/>
      <c r="E25" s="81" t="s">
        <v>326</v>
      </c>
      <c r="F25" s="82"/>
      <c r="G25" s="82"/>
      <c r="H25" s="82"/>
      <c r="I25" s="83"/>
      <c r="J25" s="81" t="s">
        <v>326</v>
      </c>
      <c r="K25" s="82"/>
      <c r="L25" s="82"/>
      <c r="M25" s="82"/>
      <c r="N25" s="83"/>
      <c r="O25" s="91" t="s">
        <v>327</v>
      </c>
      <c r="P25" s="87"/>
      <c r="Q25" s="87"/>
      <c r="R25" s="87"/>
      <c r="S25" s="87"/>
      <c r="T25" s="93"/>
    </row>
    <row r="26" s="70" customFormat="1" spans="1:20">
      <c r="A26" s="84" t="s">
        <v>328</v>
      </c>
      <c r="B26" s="85"/>
      <c r="C26" s="85"/>
      <c r="D26" s="86"/>
      <c r="E26" s="84" t="s">
        <v>328</v>
      </c>
      <c r="F26" s="85"/>
      <c r="G26" s="85"/>
      <c r="H26" s="85"/>
      <c r="I26" s="86"/>
      <c r="J26" s="84" t="s">
        <v>328</v>
      </c>
      <c r="K26" s="85"/>
      <c r="L26" s="85"/>
      <c r="M26" s="85"/>
      <c r="N26" s="86"/>
      <c r="O26" s="84" t="s">
        <v>329</v>
      </c>
      <c r="P26" s="85"/>
      <c r="Q26" s="85"/>
      <c r="R26" s="85"/>
      <c r="S26" s="85"/>
      <c r="T26" s="86"/>
    </row>
    <row r="27" s="70" customFormat="1" ht="6" customHeight="1" spans="1:20">
      <c r="A27" s="87"/>
      <c r="B27" s="87"/>
      <c r="C27" s="87"/>
      <c r="D27" s="87"/>
      <c r="E27" s="87"/>
      <c r="F27" s="87"/>
      <c r="G27" s="87"/>
      <c r="H27" s="87"/>
      <c r="I27" s="87"/>
      <c r="J27" s="87"/>
      <c r="K27" s="87"/>
      <c r="L27" s="87"/>
      <c r="M27" s="87"/>
      <c r="N27" s="87"/>
      <c r="O27" s="87"/>
      <c r="P27" s="87"/>
      <c r="Q27" s="87"/>
      <c r="R27" s="87"/>
      <c r="S27" s="87"/>
      <c r="T27" s="87"/>
    </row>
    <row r="28" s="70" customFormat="1" ht="20" customHeight="1" spans="1:20">
      <c r="A28" s="82" t="s">
        <v>371</v>
      </c>
      <c r="B28" s="82"/>
      <c r="C28" s="82"/>
      <c r="D28" s="82"/>
      <c r="E28" s="82"/>
      <c r="F28" s="82"/>
      <c r="G28" s="82"/>
      <c r="H28" s="82"/>
      <c r="I28" s="82"/>
      <c r="J28" s="82"/>
      <c r="K28" s="82"/>
      <c r="L28" s="82"/>
      <c r="M28" s="82"/>
      <c r="N28" s="82"/>
      <c r="O28" s="82"/>
      <c r="P28" s="82"/>
      <c r="Q28" s="82"/>
      <c r="R28" s="82"/>
      <c r="S28" s="82"/>
      <c r="T28" s="82"/>
    </row>
    <row r="29" s="70" customFormat="1" ht="20" customHeight="1" spans="1:20">
      <c r="A29" s="82" t="s">
        <v>331</v>
      </c>
      <c r="B29" s="82"/>
      <c r="C29" s="82"/>
      <c r="D29" s="82"/>
      <c r="E29" s="82"/>
      <c r="F29" s="82"/>
      <c r="G29" s="82"/>
      <c r="H29" s="82"/>
      <c r="I29" s="82"/>
      <c r="J29" s="82"/>
      <c r="K29" s="82"/>
      <c r="L29" s="82"/>
      <c r="M29" s="82"/>
      <c r="N29" s="82"/>
      <c r="O29" s="82"/>
      <c r="P29" s="82"/>
      <c r="Q29" s="82"/>
      <c r="R29" s="82"/>
      <c r="S29" s="82"/>
      <c r="T29" s="82"/>
    </row>
    <row r="30" s="70" customFormat="1" ht="20" customHeight="1" spans="1:20">
      <c r="A30" s="82" t="s">
        <v>351</v>
      </c>
      <c r="B30" s="82"/>
      <c r="C30" s="82"/>
      <c r="D30" s="82"/>
      <c r="E30" s="82"/>
      <c r="F30" s="82"/>
      <c r="G30" s="82"/>
      <c r="H30" s="82"/>
      <c r="I30" s="82"/>
      <c r="J30" s="82"/>
      <c r="K30" s="82"/>
      <c r="L30" s="82"/>
      <c r="M30" s="82"/>
      <c r="N30" s="82"/>
      <c r="O30" s="82"/>
      <c r="P30" s="82"/>
      <c r="Q30" s="82"/>
      <c r="R30" s="82"/>
      <c r="S30" s="82"/>
      <c r="T30" s="82"/>
    </row>
    <row r="31" s="70" customFormat="1" spans="1:20">
      <c r="A31" s="87"/>
      <c r="B31" s="87"/>
      <c r="C31" s="87"/>
      <c r="D31" s="87"/>
      <c r="E31" s="87"/>
      <c r="F31" s="87"/>
      <c r="G31" s="87"/>
      <c r="H31" s="87"/>
      <c r="I31" s="87"/>
      <c r="J31" s="87"/>
      <c r="K31" s="87"/>
      <c r="L31" s="87"/>
      <c r="M31" s="87"/>
      <c r="N31" s="87"/>
      <c r="O31" s="87"/>
      <c r="P31" s="87"/>
      <c r="Q31" s="87"/>
      <c r="R31" s="87"/>
      <c r="S31" s="87"/>
      <c r="T31" s="87"/>
    </row>
  </sheetData>
  <mergeCells count="41">
    <mergeCell ref="A1:B1"/>
    <mergeCell ref="A2:T2"/>
    <mergeCell ref="A3:E3"/>
    <mergeCell ref="F3:K3"/>
    <mergeCell ref="R3:T3"/>
    <mergeCell ref="C4:D4"/>
    <mergeCell ref="I4:T4"/>
    <mergeCell ref="U5:V5"/>
    <mergeCell ref="A7:B7"/>
    <mergeCell ref="A8:B8"/>
    <mergeCell ref="A14:B14"/>
    <mergeCell ref="A24:D24"/>
    <mergeCell ref="E24:I24"/>
    <mergeCell ref="J24:N24"/>
    <mergeCell ref="O24:T24"/>
    <mergeCell ref="A25:D25"/>
    <mergeCell ref="E25:I25"/>
    <mergeCell ref="J25:N25"/>
    <mergeCell ref="O25:T25"/>
    <mergeCell ref="A26:D26"/>
    <mergeCell ref="E26:I26"/>
    <mergeCell ref="J26:N26"/>
    <mergeCell ref="O26:T26"/>
    <mergeCell ref="A28:T28"/>
    <mergeCell ref="A29:T29"/>
    <mergeCell ref="A30:T30"/>
    <mergeCell ref="A4:A6"/>
    <mergeCell ref="B4:B6"/>
    <mergeCell ref="C5:C6"/>
    <mergeCell ref="D5:D6"/>
    <mergeCell ref="E4:E6"/>
    <mergeCell ref="F4:F6"/>
    <mergeCell ref="G4:G6"/>
    <mergeCell ref="H4:H6"/>
    <mergeCell ref="I5:I6"/>
    <mergeCell ref="O5:O6"/>
    <mergeCell ref="P5:P6"/>
    <mergeCell ref="Q5:Q6"/>
    <mergeCell ref="R5:R6"/>
    <mergeCell ref="S5:S6"/>
    <mergeCell ref="T5:T6"/>
  </mergeCell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28"/>
  <sheetViews>
    <sheetView workbookViewId="0">
      <selection activeCell="R31" sqref="R31"/>
    </sheetView>
  </sheetViews>
  <sheetFormatPr defaultColWidth="9" defaultRowHeight="14.25"/>
  <cols>
    <col min="1" max="1" width="3.75" style="70" customWidth="1"/>
    <col min="2" max="2" width="11.875" style="70" customWidth="1"/>
    <col min="3" max="3" width="10.5" style="70" customWidth="1"/>
    <col min="4" max="4" width="16.875" style="70" customWidth="1"/>
    <col min="5" max="5" width="9.125" style="70" customWidth="1"/>
    <col min="6" max="6" width="8.80833333333333" style="70" customWidth="1"/>
    <col min="7" max="7" width="4.125" style="70" customWidth="1"/>
    <col min="8" max="8" width="5.5" style="70" customWidth="1"/>
    <col min="9" max="10" width="10.875" style="70" customWidth="1"/>
    <col min="11" max="11" width="8" style="70" customWidth="1"/>
    <col min="12" max="12" width="7.875" style="70" customWidth="1"/>
    <col min="13" max="13" width="7.5" style="70" customWidth="1"/>
    <col min="14" max="14" width="9" style="70" customWidth="1"/>
    <col min="15" max="15" width="7.125" style="70" customWidth="1"/>
    <col min="16" max="16" width="11.75" style="70" customWidth="1"/>
    <col min="17" max="17" width="6.125" style="70" customWidth="1"/>
    <col min="18" max="18" width="10.875" style="70" customWidth="1"/>
    <col min="19" max="19" width="6" style="70" customWidth="1"/>
    <col min="20" max="20" width="6.125" style="70" customWidth="1"/>
    <col min="21" max="16384" width="9" style="70"/>
  </cols>
  <sheetData>
    <row r="1" s="2" customFormat="1" ht="23" customHeight="1" spans="1:24">
      <c r="A1" s="94" t="s">
        <v>372</v>
      </c>
      <c r="B1" s="94"/>
      <c r="C1" s="72"/>
      <c r="D1" s="72"/>
      <c r="E1" s="72"/>
      <c r="F1" s="72"/>
      <c r="G1" s="95"/>
      <c r="H1" s="72"/>
      <c r="I1" s="97"/>
      <c r="J1" s="97"/>
      <c r="K1" s="97"/>
      <c r="L1" s="97"/>
      <c r="M1" s="97"/>
      <c r="N1" s="97"/>
      <c r="O1" s="64"/>
      <c r="P1" s="97"/>
      <c r="Q1" s="97"/>
      <c r="R1" s="97"/>
      <c r="S1" s="97"/>
      <c r="T1" s="97"/>
      <c r="U1" s="64"/>
      <c r="V1" s="64"/>
      <c r="W1" s="64"/>
      <c r="X1" s="64"/>
    </row>
    <row r="2" s="2" customFormat="1" ht="18" customHeight="1" spans="1:24">
      <c r="A2" s="6" t="s">
        <v>281</v>
      </c>
      <c r="B2" s="6"/>
      <c r="C2" s="6"/>
      <c r="D2" s="6"/>
      <c r="E2" s="6"/>
      <c r="F2" s="6"/>
      <c r="G2" s="6"/>
      <c r="H2" s="6"/>
      <c r="I2" s="6"/>
      <c r="J2" s="6"/>
      <c r="K2" s="6"/>
      <c r="L2" s="6"/>
      <c r="M2" s="6"/>
      <c r="N2" s="6"/>
      <c r="O2" s="6"/>
      <c r="P2" s="6"/>
      <c r="Q2" s="6"/>
      <c r="R2" s="6"/>
      <c r="S2" s="6"/>
      <c r="T2" s="6"/>
      <c r="U2" s="64"/>
      <c r="V2" s="64"/>
      <c r="W2" s="64"/>
      <c r="X2" s="64"/>
    </row>
    <row r="3" s="3" customFormat="1" ht="19" customHeight="1" spans="1:24">
      <c r="A3" s="7" t="s">
        <v>373</v>
      </c>
      <c r="B3" s="7"/>
      <c r="C3" s="7"/>
      <c r="D3" s="7"/>
      <c r="E3" s="7"/>
      <c r="F3" s="8" t="s">
        <v>0</v>
      </c>
      <c r="G3" s="8"/>
      <c r="H3" s="8"/>
      <c r="I3" s="8"/>
      <c r="J3" s="8"/>
      <c r="K3" s="8"/>
      <c r="L3" s="48"/>
      <c r="M3" s="48"/>
      <c r="N3" s="48"/>
      <c r="O3" s="49"/>
      <c r="P3" s="48"/>
      <c r="Q3" s="48"/>
      <c r="R3" s="65" t="s">
        <v>283</v>
      </c>
      <c r="S3" s="65"/>
      <c r="T3" s="65"/>
      <c r="U3" s="49"/>
      <c r="V3" s="49"/>
      <c r="W3" s="49"/>
      <c r="X3" s="49"/>
    </row>
    <row r="4" s="4" customFormat="1" ht="18" customHeight="1" spans="1:24">
      <c r="A4" s="9" t="s">
        <v>268</v>
      </c>
      <c r="B4" s="10" t="s">
        <v>284</v>
      </c>
      <c r="C4" s="11" t="s">
        <v>285</v>
      </c>
      <c r="D4" s="11"/>
      <c r="E4" s="10" t="s">
        <v>334</v>
      </c>
      <c r="F4" s="12" t="s">
        <v>335</v>
      </c>
      <c r="G4" s="13" t="s">
        <v>288</v>
      </c>
      <c r="H4" s="14" t="s">
        <v>336</v>
      </c>
      <c r="I4" s="50" t="s">
        <v>290</v>
      </c>
      <c r="J4" s="51"/>
      <c r="K4" s="51"/>
      <c r="L4" s="51"/>
      <c r="M4" s="51"/>
      <c r="N4" s="51"/>
      <c r="O4" s="51"/>
      <c r="P4" s="51"/>
      <c r="Q4" s="51"/>
      <c r="R4" s="51"/>
      <c r="S4" s="51"/>
      <c r="T4" s="66"/>
      <c r="U4" s="67"/>
      <c r="V4" s="67"/>
      <c r="W4" s="67"/>
      <c r="X4" s="67"/>
    </row>
    <row r="5" s="4" customFormat="1" ht="20" customHeight="1" spans="1:24">
      <c r="A5" s="15"/>
      <c r="B5" s="10"/>
      <c r="C5" s="10" t="s">
        <v>291</v>
      </c>
      <c r="D5" s="10" t="s">
        <v>292</v>
      </c>
      <c r="E5" s="10"/>
      <c r="F5" s="16"/>
      <c r="G5" s="13"/>
      <c r="H5" s="10"/>
      <c r="I5" s="52" t="s">
        <v>279</v>
      </c>
      <c r="J5" s="53" t="s">
        <v>293</v>
      </c>
      <c r="K5" s="54"/>
      <c r="L5" s="54"/>
      <c r="M5" s="54"/>
      <c r="N5" s="54"/>
      <c r="O5" s="55" t="s">
        <v>294</v>
      </c>
      <c r="P5" s="56" t="s">
        <v>337</v>
      </c>
      <c r="Q5" s="56" t="s">
        <v>338</v>
      </c>
      <c r="R5" s="56" t="s">
        <v>339</v>
      </c>
      <c r="S5" s="56" t="s">
        <v>340</v>
      </c>
      <c r="T5" s="56" t="s">
        <v>341</v>
      </c>
      <c r="U5" s="68"/>
      <c r="V5" s="69"/>
      <c r="W5" s="67"/>
      <c r="X5" s="67"/>
    </row>
    <row r="6" s="4" customFormat="1" ht="56" customHeight="1" spans="1:24">
      <c r="A6" s="17"/>
      <c r="B6" s="10"/>
      <c r="C6" s="10"/>
      <c r="D6" s="10"/>
      <c r="E6" s="10"/>
      <c r="F6" s="18"/>
      <c r="G6" s="13"/>
      <c r="H6" s="10"/>
      <c r="I6" s="57"/>
      <c r="J6" s="56" t="s">
        <v>98</v>
      </c>
      <c r="K6" s="56" t="s">
        <v>300</v>
      </c>
      <c r="L6" s="56" t="s">
        <v>301</v>
      </c>
      <c r="M6" s="56" t="s">
        <v>302</v>
      </c>
      <c r="N6" s="52" t="s">
        <v>303</v>
      </c>
      <c r="O6" s="14"/>
      <c r="P6" s="57"/>
      <c r="Q6" s="57"/>
      <c r="R6" s="57"/>
      <c r="S6" s="57"/>
      <c r="T6" s="57"/>
      <c r="U6" s="67"/>
      <c r="V6" s="67"/>
      <c r="W6" s="67"/>
      <c r="X6" s="67"/>
    </row>
    <row r="7" s="4" customFormat="1" ht="16" customHeight="1" spans="1:24">
      <c r="A7" s="19" t="s">
        <v>304</v>
      </c>
      <c r="B7" s="20"/>
      <c r="C7" s="21"/>
      <c r="D7" s="22"/>
      <c r="E7" s="23"/>
      <c r="F7" s="23"/>
      <c r="G7" s="24"/>
      <c r="H7" s="25"/>
      <c r="I7" s="58">
        <f>I8+I23</f>
        <v>539300</v>
      </c>
      <c r="J7" s="58">
        <f>SUM(J8+J23)</f>
        <v>539300</v>
      </c>
      <c r="K7" s="58"/>
      <c r="L7" s="58"/>
      <c r="M7" s="58"/>
      <c r="N7" s="58"/>
      <c r="O7" s="58"/>
      <c r="P7" s="58">
        <v>330000</v>
      </c>
      <c r="Q7" s="58"/>
      <c r="R7" s="58">
        <v>209300</v>
      </c>
      <c r="S7" s="58"/>
      <c r="T7" s="58"/>
      <c r="U7" s="67"/>
      <c r="V7" s="67"/>
      <c r="W7" s="67"/>
      <c r="X7" s="67"/>
    </row>
    <row r="8" s="4" customFormat="1" ht="16" customHeight="1" spans="1:24">
      <c r="A8" s="19" t="s">
        <v>305</v>
      </c>
      <c r="B8" s="26"/>
      <c r="C8" s="23"/>
      <c r="D8" s="27"/>
      <c r="E8" s="28"/>
      <c r="F8" s="28"/>
      <c r="G8" s="24"/>
      <c r="H8" s="25"/>
      <c r="I8" s="58">
        <f>SUM(I9:I23)</f>
        <v>539300</v>
      </c>
      <c r="J8" s="58">
        <f>SUM(J9:J22)</f>
        <v>539300</v>
      </c>
      <c r="K8" s="58"/>
      <c r="L8" s="58"/>
      <c r="M8" s="58"/>
      <c r="N8" s="58"/>
      <c r="O8" s="58"/>
      <c r="P8" s="58">
        <v>330000</v>
      </c>
      <c r="Q8" s="58"/>
      <c r="R8" s="58">
        <f>SUM(R10:R22)</f>
        <v>209300</v>
      </c>
      <c r="S8" s="58"/>
      <c r="T8" s="58"/>
      <c r="U8" s="67"/>
      <c r="V8" s="67"/>
      <c r="W8" s="67"/>
      <c r="X8" s="67"/>
    </row>
    <row r="9" s="4" customFormat="1" ht="16" customHeight="1" spans="1:24">
      <c r="A9" s="141">
        <v>1</v>
      </c>
      <c r="B9" s="142" t="s">
        <v>306</v>
      </c>
      <c r="C9" s="143" t="s">
        <v>374</v>
      </c>
      <c r="D9" s="39" t="s">
        <v>348</v>
      </c>
      <c r="E9" s="28"/>
      <c r="F9" s="32">
        <v>320000</v>
      </c>
      <c r="G9" s="35">
        <v>1</v>
      </c>
      <c r="H9" s="36" t="s">
        <v>349</v>
      </c>
      <c r="I9" s="32">
        <f>J9</f>
        <v>320000</v>
      </c>
      <c r="J9" s="32">
        <f>P9</f>
        <v>320000</v>
      </c>
      <c r="K9" s="58"/>
      <c r="L9" s="58"/>
      <c r="M9" s="58"/>
      <c r="N9" s="58"/>
      <c r="O9" s="58"/>
      <c r="P9" s="32">
        <v>320000</v>
      </c>
      <c r="Q9" s="58"/>
      <c r="R9" s="58"/>
      <c r="S9" s="58"/>
      <c r="T9" s="58"/>
      <c r="U9" s="67"/>
      <c r="V9" s="67"/>
      <c r="W9" s="67"/>
      <c r="X9" s="67"/>
    </row>
    <row r="10" s="2" customFormat="1" ht="16" customHeight="1" spans="1:24">
      <c r="A10" s="141">
        <v>1</v>
      </c>
      <c r="B10" s="142" t="s">
        <v>306</v>
      </c>
      <c r="C10" s="34" t="s">
        <v>356</v>
      </c>
      <c r="D10" s="39" t="s">
        <v>308</v>
      </c>
      <c r="E10" s="35"/>
      <c r="F10" s="32">
        <v>5000</v>
      </c>
      <c r="G10" s="35">
        <v>4</v>
      </c>
      <c r="H10" s="36" t="s">
        <v>309</v>
      </c>
      <c r="I10" s="32">
        <v>20000</v>
      </c>
      <c r="J10" s="32">
        <v>20000</v>
      </c>
      <c r="K10" s="144"/>
      <c r="L10" s="59"/>
      <c r="M10" s="59"/>
      <c r="N10" s="59"/>
      <c r="O10" s="90"/>
      <c r="P10" s="32">
        <v>10000</v>
      </c>
      <c r="Q10" s="32"/>
      <c r="R10" s="32">
        <v>10000</v>
      </c>
      <c r="S10" s="59"/>
      <c r="T10" s="59"/>
      <c r="U10" s="64"/>
      <c r="V10" s="64"/>
      <c r="W10" s="64"/>
      <c r="X10" s="64"/>
    </row>
    <row r="11" s="2" customFormat="1" ht="16" customHeight="1" spans="1:24">
      <c r="A11" s="29">
        <v>2</v>
      </c>
      <c r="B11" s="40" t="s">
        <v>306</v>
      </c>
      <c r="C11" s="34" t="s">
        <v>359</v>
      </c>
      <c r="D11" s="39" t="s">
        <v>360</v>
      </c>
      <c r="E11" s="35"/>
      <c r="F11" s="32">
        <v>7000</v>
      </c>
      <c r="G11" s="35">
        <v>3</v>
      </c>
      <c r="H11" s="36" t="s">
        <v>309</v>
      </c>
      <c r="I11" s="32">
        <v>21000</v>
      </c>
      <c r="J11" s="145">
        <v>21000</v>
      </c>
      <c r="K11" s="146"/>
      <c r="L11" s="147"/>
      <c r="M11" s="59"/>
      <c r="N11" s="59"/>
      <c r="O11" s="90"/>
      <c r="P11" s="59"/>
      <c r="Q11" s="59"/>
      <c r="R11" s="32">
        <v>21000</v>
      </c>
      <c r="S11" s="59"/>
      <c r="T11" s="59"/>
      <c r="U11" s="64"/>
      <c r="V11" s="64"/>
      <c r="W11" s="64"/>
      <c r="X11" s="64"/>
    </row>
    <row r="12" s="2" customFormat="1" ht="16" customHeight="1" spans="1:24">
      <c r="A12" s="29">
        <v>3</v>
      </c>
      <c r="B12" s="40" t="s">
        <v>306</v>
      </c>
      <c r="C12" s="34" t="s">
        <v>375</v>
      </c>
      <c r="D12" s="39" t="s">
        <v>376</v>
      </c>
      <c r="E12" s="35"/>
      <c r="F12" s="32">
        <v>10000</v>
      </c>
      <c r="G12" s="35">
        <v>1</v>
      </c>
      <c r="H12" s="36"/>
      <c r="I12" s="32">
        <f t="shared" ref="I12:I21" si="0">F12*G12</f>
        <v>10000</v>
      </c>
      <c r="J12" s="145">
        <f>SUM(K12:T12)</f>
        <v>10000</v>
      </c>
      <c r="K12" s="148"/>
      <c r="L12" s="147"/>
      <c r="M12" s="59"/>
      <c r="N12" s="59"/>
      <c r="O12" s="90"/>
      <c r="P12" s="59"/>
      <c r="Q12" s="59"/>
      <c r="R12" s="32">
        <v>10000</v>
      </c>
      <c r="S12" s="59"/>
      <c r="T12" s="59"/>
      <c r="U12" s="64"/>
      <c r="V12" s="64"/>
      <c r="W12" s="64"/>
      <c r="X12" s="64"/>
    </row>
    <row r="13" s="2" customFormat="1" ht="16" customHeight="1" spans="1:24">
      <c r="A13" s="29">
        <v>4</v>
      </c>
      <c r="B13" s="40" t="s">
        <v>306</v>
      </c>
      <c r="C13" s="34" t="s">
        <v>377</v>
      </c>
      <c r="D13" s="39" t="s">
        <v>378</v>
      </c>
      <c r="E13" s="35"/>
      <c r="F13" s="32">
        <v>10000</v>
      </c>
      <c r="G13" s="35">
        <v>1</v>
      </c>
      <c r="H13" s="36"/>
      <c r="I13" s="32">
        <f t="shared" si="0"/>
        <v>10000</v>
      </c>
      <c r="J13" s="145">
        <v>10000</v>
      </c>
      <c r="K13" s="148"/>
      <c r="L13" s="147"/>
      <c r="M13" s="59"/>
      <c r="N13" s="59"/>
      <c r="O13" s="90"/>
      <c r="P13" s="59"/>
      <c r="Q13" s="59"/>
      <c r="R13" s="32">
        <v>10000</v>
      </c>
      <c r="S13" s="59"/>
      <c r="T13" s="59"/>
      <c r="U13" s="64"/>
      <c r="V13" s="64"/>
      <c r="W13" s="64"/>
      <c r="X13" s="64"/>
    </row>
    <row r="14" s="2" customFormat="1" ht="16" customHeight="1" spans="1:24">
      <c r="A14" s="29">
        <v>5</v>
      </c>
      <c r="B14" s="40" t="s">
        <v>306</v>
      </c>
      <c r="C14" s="34" t="s">
        <v>310</v>
      </c>
      <c r="D14" s="39" t="s">
        <v>311</v>
      </c>
      <c r="E14" s="35"/>
      <c r="F14" s="32">
        <v>35000</v>
      </c>
      <c r="G14" s="35">
        <v>1</v>
      </c>
      <c r="H14" s="36" t="s">
        <v>309</v>
      </c>
      <c r="I14" s="32">
        <f t="shared" si="0"/>
        <v>35000</v>
      </c>
      <c r="J14" s="145">
        <v>35000</v>
      </c>
      <c r="K14" s="148"/>
      <c r="L14" s="147"/>
      <c r="M14" s="59"/>
      <c r="N14" s="59"/>
      <c r="O14" s="90"/>
      <c r="P14" s="59"/>
      <c r="Q14" s="59"/>
      <c r="R14" s="32">
        <v>35000</v>
      </c>
      <c r="S14" s="59"/>
      <c r="T14" s="59"/>
      <c r="U14" s="64"/>
      <c r="V14" s="64"/>
      <c r="W14" s="64"/>
      <c r="X14" s="64"/>
    </row>
    <row r="15" s="2" customFormat="1" ht="16" customHeight="1" spans="1:24">
      <c r="A15" s="29">
        <v>6</v>
      </c>
      <c r="B15" s="40" t="s">
        <v>306</v>
      </c>
      <c r="C15" s="34" t="s">
        <v>312</v>
      </c>
      <c r="D15" s="39" t="s">
        <v>313</v>
      </c>
      <c r="E15" s="35"/>
      <c r="F15" s="32">
        <v>3000</v>
      </c>
      <c r="G15" s="35">
        <v>2</v>
      </c>
      <c r="H15" s="36" t="s">
        <v>309</v>
      </c>
      <c r="I15" s="32">
        <f t="shared" si="0"/>
        <v>6000</v>
      </c>
      <c r="J15" s="145">
        <v>6000</v>
      </c>
      <c r="K15" s="148"/>
      <c r="L15" s="147"/>
      <c r="M15" s="59"/>
      <c r="N15" s="59"/>
      <c r="O15" s="90"/>
      <c r="P15" s="59"/>
      <c r="Q15" s="59"/>
      <c r="R15" s="32">
        <v>6000</v>
      </c>
      <c r="S15" s="59"/>
      <c r="T15" s="59"/>
      <c r="U15" s="64"/>
      <c r="V15" s="64"/>
      <c r="W15" s="64"/>
      <c r="X15" s="64"/>
    </row>
    <row r="16" s="2" customFormat="1" ht="16" customHeight="1" spans="1:24">
      <c r="A16" s="29">
        <v>7</v>
      </c>
      <c r="B16" s="40" t="s">
        <v>306</v>
      </c>
      <c r="C16" s="34" t="s">
        <v>379</v>
      </c>
      <c r="D16" s="39" t="s">
        <v>380</v>
      </c>
      <c r="E16" s="35"/>
      <c r="F16" s="32">
        <v>1200</v>
      </c>
      <c r="G16" s="35">
        <v>4</v>
      </c>
      <c r="H16" s="36" t="s">
        <v>309</v>
      </c>
      <c r="I16" s="32">
        <f t="shared" si="0"/>
        <v>4800</v>
      </c>
      <c r="J16" s="145">
        <v>4800</v>
      </c>
      <c r="K16" s="148"/>
      <c r="L16" s="147"/>
      <c r="M16" s="59"/>
      <c r="N16" s="59"/>
      <c r="O16" s="90"/>
      <c r="P16" s="59"/>
      <c r="Q16" s="59"/>
      <c r="R16" s="32">
        <v>4800</v>
      </c>
      <c r="S16" s="59"/>
      <c r="T16" s="59"/>
      <c r="U16" s="64"/>
      <c r="V16" s="64"/>
      <c r="W16" s="64"/>
      <c r="X16" s="64"/>
    </row>
    <row r="17" s="2" customFormat="1" ht="16" customHeight="1" spans="1:24">
      <c r="A17" s="29">
        <v>8</v>
      </c>
      <c r="B17" s="40" t="s">
        <v>306</v>
      </c>
      <c r="C17" s="34" t="s">
        <v>381</v>
      </c>
      <c r="D17" s="39" t="s">
        <v>366</v>
      </c>
      <c r="E17" s="35"/>
      <c r="F17" s="32">
        <v>3500</v>
      </c>
      <c r="G17" s="35">
        <v>5</v>
      </c>
      <c r="H17" s="36" t="s">
        <v>309</v>
      </c>
      <c r="I17" s="32">
        <f t="shared" si="0"/>
        <v>17500</v>
      </c>
      <c r="J17" s="145">
        <v>17500</v>
      </c>
      <c r="K17" s="148"/>
      <c r="L17" s="147"/>
      <c r="M17" s="59"/>
      <c r="N17" s="59"/>
      <c r="O17" s="90"/>
      <c r="P17" s="59"/>
      <c r="Q17" s="59"/>
      <c r="R17" s="32">
        <v>17500</v>
      </c>
      <c r="S17" s="59"/>
      <c r="T17" s="59"/>
      <c r="U17" s="64"/>
      <c r="V17" s="64"/>
      <c r="W17" s="64"/>
      <c r="X17" s="64"/>
    </row>
    <row r="18" s="2" customFormat="1" ht="16" customHeight="1" spans="1:24">
      <c r="A18" s="29">
        <v>9</v>
      </c>
      <c r="B18" s="40" t="s">
        <v>306</v>
      </c>
      <c r="C18" s="34" t="s">
        <v>382</v>
      </c>
      <c r="D18" s="39" t="s">
        <v>315</v>
      </c>
      <c r="E18" s="35"/>
      <c r="F18" s="32">
        <v>30000</v>
      </c>
      <c r="G18" s="35">
        <v>1</v>
      </c>
      <c r="H18" s="36" t="s">
        <v>320</v>
      </c>
      <c r="I18" s="32">
        <f t="shared" si="0"/>
        <v>30000</v>
      </c>
      <c r="J18" s="145">
        <v>30000</v>
      </c>
      <c r="K18" s="148"/>
      <c r="L18" s="147"/>
      <c r="M18" s="59"/>
      <c r="N18" s="59"/>
      <c r="O18" s="90"/>
      <c r="P18" s="59"/>
      <c r="Q18" s="59"/>
      <c r="R18" s="32">
        <v>30000</v>
      </c>
      <c r="S18" s="59"/>
      <c r="T18" s="59"/>
      <c r="U18" s="64"/>
      <c r="V18" s="64"/>
      <c r="W18" s="64"/>
      <c r="X18" s="64"/>
    </row>
    <row r="19" s="2" customFormat="1" ht="16" customHeight="1" spans="1:24">
      <c r="A19" s="29">
        <v>10</v>
      </c>
      <c r="B19" s="40" t="s">
        <v>306</v>
      </c>
      <c r="C19" s="34" t="s">
        <v>316</v>
      </c>
      <c r="D19" s="39" t="s">
        <v>317</v>
      </c>
      <c r="E19" s="35"/>
      <c r="F19" s="32">
        <v>220</v>
      </c>
      <c r="G19" s="35">
        <v>50</v>
      </c>
      <c r="H19" s="36" t="s">
        <v>342</v>
      </c>
      <c r="I19" s="32">
        <f t="shared" si="0"/>
        <v>11000</v>
      </c>
      <c r="J19" s="145">
        <v>11000</v>
      </c>
      <c r="K19" s="148"/>
      <c r="L19" s="147"/>
      <c r="M19" s="59"/>
      <c r="N19" s="59"/>
      <c r="O19" s="90"/>
      <c r="P19" s="59"/>
      <c r="Q19" s="59"/>
      <c r="R19" s="32">
        <v>11000</v>
      </c>
      <c r="S19" s="59"/>
      <c r="T19" s="59"/>
      <c r="U19" s="64"/>
      <c r="V19" s="64"/>
      <c r="W19" s="64"/>
      <c r="X19" s="64"/>
    </row>
    <row r="20" s="2" customFormat="1" ht="16" customHeight="1" spans="1:24">
      <c r="A20" s="29">
        <v>11</v>
      </c>
      <c r="B20" s="40" t="s">
        <v>306</v>
      </c>
      <c r="C20" s="34" t="s">
        <v>343</v>
      </c>
      <c r="D20" s="39" t="s">
        <v>344</v>
      </c>
      <c r="E20" s="35"/>
      <c r="F20" s="32">
        <v>4000</v>
      </c>
      <c r="G20" s="35">
        <v>1</v>
      </c>
      <c r="H20" s="36" t="s">
        <v>345</v>
      </c>
      <c r="I20" s="32">
        <f t="shared" si="0"/>
        <v>4000</v>
      </c>
      <c r="J20" s="145">
        <v>4000</v>
      </c>
      <c r="K20" s="148"/>
      <c r="L20" s="147"/>
      <c r="M20" s="59"/>
      <c r="N20" s="59"/>
      <c r="O20" s="90"/>
      <c r="P20" s="59"/>
      <c r="Q20" s="59"/>
      <c r="R20" s="32">
        <v>4000</v>
      </c>
      <c r="S20" s="59"/>
      <c r="T20" s="59"/>
      <c r="U20" s="64"/>
      <c r="V20" s="64"/>
      <c r="W20" s="64"/>
      <c r="X20" s="64"/>
    </row>
    <row r="21" s="2" customFormat="1" ht="16" customHeight="1" spans="1:24">
      <c r="A21" s="29">
        <v>12</v>
      </c>
      <c r="B21" s="40" t="s">
        <v>306</v>
      </c>
      <c r="C21" s="34" t="s">
        <v>346</v>
      </c>
      <c r="D21" s="39" t="s">
        <v>383</v>
      </c>
      <c r="E21" s="35"/>
      <c r="F21" s="32">
        <v>20000</v>
      </c>
      <c r="G21" s="35">
        <v>1</v>
      </c>
      <c r="H21" s="36" t="s">
        <v>345</v>
      </c>
      <c r="I21" s="32">
        <f t="shared" si="0"/>
        <v>20000</v>
      </c>
      <c r="J21" s="145">
        <v>20000</v>
      </c>
      <c r="K21" s="148"/>
      <c r="L21" s="147"/>
      <c r="M21" s="59"/>
      <c r="N21" s="59"/>
      <c r="O21" s="90"/>
      <c r="P21" s="59"/>
      <c r="Q21" s="59"/>
      <c r="R21" s="32">
        <v>20000</v>
      </c>
      <c r="S21" s="59"/>
      <c r="T21" s="59"/>
      <c r="U21" s="64"/>
      <c r="V21" s="64"/>
      <c r="W21" s="64"/>
      <c r="X21" s="64"/>
    </row>
    <row r="22" s="2" customFormat="1" ht="16" customHeight="1" spans="1:24">
      <c r="A22" s="29">
        <v>13</v>
      </c>
      <c r="B22" s="40" t="s">
        <v>306</v>
      </c>
      <c r="C22" s="34" t="s">
        <v>357</v>
      </c>
      <c r="D22" s="39" t="s">
        <v>319</v>
      </c>
      <c r="E22" s="35"/>
      <c r="F22" s="32">
        <v>30000</v>
      </c>
      <c r="G22" s="35">
        <v>1</v>
      </c>
      <c r="H22" s="36" t="s">
        <v>345</v>
      </c>
      <c r="I22" s="32">
        <v>30000</v>
      </c>
      <c r="J22" s="145">
        <v>30000</v>
      </c>
      <c r="K22" s="148"/>
      <c r="L22" s="147"/>
      <c r="M22" s="59"/>
      <c r="N22" s="59"/>
      <c r="O22" s="90"/>
      <c r="P22" s="59"/>
      <c r="Q22" s="59"/>
      <c r="R22" s="32">
        <v>30000</v>
      </c>
      <c r="S22" s="59"/>
      <c r="T22" s="59"/>
      <c r="U22" s="64"/>
      <c r="V22" s="64"/>
      <c r="W22" s="64"/>
      <c r="X22" s="64"/>
    </row>
    <row r="23" s="4" customFormat="1" ht="16" customHeight="1" spans="1:24">
      <c r="A23" s="19" t="s">
        <v>321</v>
      </c>
      <c r="B23" s="26"/>
      <c r="C23" s="23"/>
      <c r="D23" s="27"/>
      <c r="E23" s="28"/>
      <c r="F23" s="28"/>
      <c r="G23" s="24"/>
      <c r="H23" s="25"/>
      <c r="I23" s="61">
        <f t="shared" ref="I23:T23" si="1">SUM(I24:I25)</f>
        <v>0</v>
      </c>
      <c r="J23" s="61">
        <f t="shared" si="1"/>
        <v>0</v>
      </c>
      <c r="K23" s="149">
        <f t="shared" si="1"/>
        <v>0</v>
      </c>
      <c r="L23" s="61">
        <f t="shared" si="1"/>
        <v>0</v>
      </c>
      <c r="M23" s="61">
        <f t="shared" si="1"/>
        <v>0</v>
      </c>
      <c r="N23" s="61">
        <f t="shared" si="1"/>
        <v>0</v>
      </c>
      <c r="O23" s="61">
        <f t="shared" si="1"/>
        <v>0</v>
      </c>
      <c r="P23" s="61">
        <f t="shared" si="1"/>
        <v>0</v>
      </c>
      <c r="Q23" s="61">
        <f t="shared" si="1"/>
        <v>0</v>
      </c>
      <c r="R23" s="61">
        <f t="shared" si="1"/>
        <v>0</v>
      </c>
      <c r="S23" s="61">
        <f t="shared" si="1"/>
        <v>0</v>
      </c>
      <c r="T23" s="61">
        <f t="shared" si="1"/>
        <v>0</v>
      </c>
      <c r="U23" s="67"/>
      <c r="V23" s="67"/>
      <c r="W23" s="67"/>
      <c r="X23" s="67"/>
    </row>
    <row r="24" s="2" customFormat="1" ht="16" customHeight="1" spans="1:24">
      <c r="A24" s="29"/>
      <c r="B24" s="41"/>
      <c r="C24" s="42"/>
      <c r="D24" s="43"/>
      <c r="E24" s="44"/>
      <c r="F24" s="44"/>
      <c r="G24" s="45"/>
      <c r="H24" s="46"/>
      <c r="I24" s="32">
        <f>F24*G24</f>
        <v>0</v>
      </c>
      <c r="J24" s="32"/>
      <c r="K24" s="32"/>
      <c r="L24" s="32"/>
      <c r="M24" s="32"/>
      <c r="N24" s="32"/>
      <c r="O24" s="63"/>
      <c r="P24" s="32"/>
      <c r="Q24" s="32"/>
      <c r="R24" s="32"/>
      <c r="S24" s="32"/>
      <c r="T24" s="32"/>
      <c r="U24" s="64"/>
      <c r="V24" s="64"/>
      <c r="W24" s="64"/>
      <c r="X24" s="64"/>
    </row>
    <row r="25" s="2" customFormat="1" ht="16" customHeight="1" spans="1:24">
      <c r="A25" s="29"/>
      <c r="B25" s="41"/>
      <c r="C25" s="42"/>
      <c r="D25" s="43"/>
      <c r="E25" s="44"/>
      <c r="F25" s="44"/>
      <c r="G25" s="45"/>
      <c r="H25" s="46"/>
      <c r="I25" s="32">
        <f>F25*G25</f>
        <v>0</v>
      </c>
      <c r="J25" s="32"/>
      <c r="K25" s="32"/>
      <c r="L25" s="32"/>
      <c r="M25" s="32"/>
      <c r="N25" s="32"/>
      <c r="O25" s="63"/>
      <c r="P25" s="32"/>
      <c r="Q25" s="32"/>
      <c r="R25" s="32"/>
      <c r="S25" s="32"/>
      <c r="T25" s="32"/>
      <c r="U25" s="64"/>
      <c r="V25" s="64"/>
      <c r="W25" s="64"/>
      <c r="X25" s="64"/>
    </row>
    <row r="26" s="70" customFormat="1" ht="20" customHeight="1" spans="1:20">
      <c r="A26" s="82" t="s">
        <v>331</v>
      </c>
      <c r="B26" s="82"/>
      <c r="C26" s="82"/>
      <c r="D26" s="82"/>
      <c r="E26" s="82"/>
      <c r="F26" s="82"/>
      <c r="G26" s="82"/>
      <c r="H26" s="82"/>
      <c r="I26" s="82"/>
      <c r="J26" s="82"/>
      <c r="K26" s="82"/>
      <c r="L26" s="82"/>
      <c r="M26" s="82"/>
      <c r="N26" s="82"/>
      <c r="O26" s="82"/>
      <c r="P26" s="82"/>
      <c r="Q26" s="82"/>
      <c r="R26" s="82"/>
      <c r="S26" s="82"/>
      <c r="T26" s="82"/>
    </row>
    <row r="27" s="70" customFormat="1" ht="20" customHeight="1" spans="1:20">
      <c r="A27" s="82" t="s">
        <v>384</v>
      </c>
      <c r="B27" s="82"/>
      <c r="C27" s="82"/>
      <c r="D27" s="82"/>
      <c r="E27" s="82"/>
      <c r="F27" s="82"/>
      <c r="G27" s="82"/>
      <c r="H27" s="82"/>
      <c r="I27" s="82"/>
      <c r="J27" s="82"/>
      <c r="K27" s="82"/>
      <c r="L27" s="82"/>
      <c r="M27" s="82"/>
      <c r="N27" s="82"/>
      <c r="O27" s="82"/>
      <c r="P27" s="82"/>
      <c r="Q27" s="82"/>
      <c r="R27" s="82"/>
      <c r="S27" s="82"/>
      <c r="T27" s="82"/>
    </row>
    <row r="28" s="70" customFormat="1" ht="18" customHeight="1" spans="1:20">
      <c r="A28" s="82" t="s">
        <v>385</v>
      </c>
      <c r="B28" s="82"/>
      <c r="C28" s="82"/>
      <c r="D28" s="82"/>
      <c r="E28" s="82"/>
      <c r="F28" s="82"/>
      <c r="G28" s="82"/>
      <c r="H28" s="82"/>
      <c r="I28" s="82"/>
      <c r="J28" s="82"/>
      <c r="K28" s="82"/>
      <c r="L28" s="82"/>
      <c r="M28" s="82"/>
      <c r="N28" s="82"/>
      <c r="O28" s="82"/>
      <c r="P28" s="82"/>
      <c r="Q28" s="82"/>
      <c r="R28" s="82"/>
      <c r="S28" s="82"/>
      <c r="T28" s="82"/>
    </row>
  </sheetData>
  <mergeCells count="29">
    <mergeCell ref="A1:B1"/>
    <mergeCell ref="A2:T2"/>
    <mergeCell ref="A3:E3"/>
    <mergeCell ref="F3:K3"/>
    <mergeCell ref="R3:T3"/>
    <mergeCell ref="C4:D4"/>
    <mergeCell ref="I4:T4"/>
    <mergeCell ref="U5:V5"/>
    <mergeCell ref="A7:B7"/>
    <mergeCell ref="A8:B8"/>
    <mergeCell ref="A23:B23"/>
    <mergeCell ref="A26:T26"/>
    <mergeCell ref="A27:T27"/>
    <mergeCell ref="A28:T28"/>
    <mergeCell ref="A4:A6"/>
    <mergeCell ref="B4:B6"/>
    <mergeCell ref="C5:C6"/>
    <mergeCell ref="D5:D6"/>
    <mergeCell ref="E4:E6"/>
    <mergeCell ref="F4:F6"/>
    <mergeCell ref="G4:G6"/>
    <mergeCell ref="H4:H6"/>
    <mergeCell ref="I5:I6"/>
    <mergeCell ref="O5:O6"/>
    <mergeCell ref="P5:P6"/>
    <mergeCell ref="Q5:Q6"/>
    <mergeCell ref="R5:R6"/>
    <mergeCell ref="S5:S6"/>
    <mergeCell ref="T5:T6"/>
  </mergeCells>
  <pageMargins left="0.75" right="0.75" top="1" bottom="1" header="0.5" footer="0.5"/>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24"/>
  <sheetViews>
    <sheetView workbookViewId="0">
      <selection activeCell="S28" sqref="S28"/>
    </sheetView>
  </sheetViews>
  <sheetFormatPr defaultColWidth="9" defaultRowHeight="14.25"/>
  <cols>
    <col min="1" max="1" width="3.75" style="70" customWidth="1"/>
    <col min="2" max="3" width="9.71666666666667" style="70" customWidth="1"/>
    <col min="4" max="4" width="13.8" style="70" customWidth="1"/>
    <col min="5" max="5" width="4.375" style="70" customWidth="1"/>
    <col min="6" max="6" width="7.675" style="70" customWidth="1"/>
    <col min="7" max="7" width="8.16666666666667" style="70" customWidth="1"/>
    <col min="8" max="8" width="4.375" style="70" customWidth="1"/>
    <col min="9" max="9" width="9.425" style="70" customWidth="1"/>
    <col min="10" max="10" width="8.55" style="70" customWidth="1"/>
    <col min="11" max="11" width="7.99166666666667" style="70" customWidth="1"/>
    <col min="12" max="15" width="6.41666666666667" style="70" customWidth="1"/>
    <col min="16" max="16" width="8.45833333333333" style="70" customWidth="1"/>
    <col min="17" max="17" width="4.66666666666667" style="70" customWidth="1"/>
    <col min="18" max="18" width="5.69166666666667" style="70" customWidth="1"/>
    <col min="19" max="19" width="5.54166666666667" style="70" customWidth="1"/>
    <col min="20" max="20" width="5.05" style="70" customWidth="1"/>
    <col min="21" max="16384" width="9" style="70"/>
  </cols>
  <sheetData>
    <row r="1" s="2" customFormat="1" ht="23" customHeight="1" spans="1:24">
      <c r="A1" s="94" t="s">
        <v>372</v>
      </c>
      <c r="B1" s="94"/>
      <c r="C1" s="72"/>
      <c r="D1" s="72"/>
      <c r="E1" s="72"/>
      <c r="F1" s="72"/>
      <c r="G1" s="95"/>
      <c r="H1" s="72"/>
      <c r="I1" s="97"/>
      <c r="J1" s="97"/>
      <c r="K1" s="97"/>
      <c r="L1" s="97"/>
      <c r="M1" s="97"/>
      <c r="N1" s="97"/>
      <c r="O1" s="64"/>
      <c r="P1" s="97"/>
      <c r="Q1" s="97"/>
      <c r="R1" s="97"/>
      <c r="S1" s="97"/>
      <c r="T1" s="97"/>
      <c r="U1" s="64"/>
      <c r="V1" s="64"/>
      <c r="W1" s="64"/>
      <c r="X1" s="64"/>
    </row>
    <row r="2" s="2" customFormat="1" ht="18" customHeight="1" spans="1:24">
      <c r="A2" s="6" t="s">
        <v>281</v>
      </c>
      <c r="B2" s="6"/>
      <c r="C2" s="6"/>
      <c r="D2" s="6"/>
      <c r="E2" s="6"/>
      <c r="F2" s="6"/>
      <c r="G2" s="6"/>
      <c r="H2" s="6"/>
      <c r="I2" s="6"/>
      <c r="J2" s="6"/>
      <c r="K2" s="6"/>
      <c r="L2" s="6"/>
      <c r="M2" s="6"/>
      <c r="N2" s="6"/>
      <c r="O2" s="6"/>
      <c r="P2" s="6"/>
      <c r="Q2" s="6"/>
      <c r="R2" s="6"/>
      <c r="S2" s="6"/>
      <c r="T2" s="6"/>
      <c r="U2" s="64"/>
      <c r="V2" s="64"/>
      <c r="W2" s="64"/>
      <c r="X2" s="64"/>
    </row>
    <row r="3" s="3" customFormat="1" ht="19" customHeight="1" spans="1:24">
      <c r="A3" s="7" t="s">
        <v>386</v>
      </c>
      <c r="B3" s="7"/>
      <c r="C3" s="7"/>
      <c r="D3" s="7"/>
      <c r="E3" s="7"/>
      <c r="F3" s="8" t="s">
        <v>0</v>
      </c>
      <c r="G3" s="8"/>
      <c r="H3" s="8"/>
      <c r="I3" s="8"/>
      <c r="J3" s="8"/>
      <c r="K3" s="8"/>
      <c r="L3" s="48"/>
      <c r="M3" s="48"/>
      <c r="N3" s="48"/>
      <c r="O3" s="49"/>
      <c r="P3" s="48"/>
      <c r="Q3" s="48"/>
      <c r="R3" s="65" t="s">
        <v>283</v>
      </c>
      <c r="S3" s="65"/>
      <c r="T3" s="65"/>
      <c r="U3" s="49"/>
      <c r="V3" s="49"/>
      <c r="W3" s="49"/>
      <c r="X3" s="49"/>
    </row>
    <row r="4" s="4" customFormat="1" ht="18" customHeight="1" spans="1:24">
      <c r="A4" s="9" t="s">
        <v>268</v>
      </c>
      <c r="B4" s="10" t="s">
        <v>284</v>
      </c>
      <c r="C4" s="11" t="s">
        <v>285</v>
      </c>
      <c r="D4" s="11"/>
      <c r="E4" s="10" t="s">
        <v>334</v>
      </c>
      <c r="F4" s="12" t="s">
        <v>335</v>
      </c>
      <c r="G4" s="13" t="s">
        <v>288</v>
      </c>
      <c r="H4" s="14" t="s">
        <v>336</v>
      </c>
      <c r="I4" s="50" t="s">
        <v>290</v>
      </c>
      <c r="J4" s="51"/>
      <c r="K4" s="51"/>
      <c r="L4" s="51"/>
      <c r="M4" s="51"/>
      <c r="N4" s="51"/>
      <c r="O4" s="51"/>
      <c r="P4" s="51"/>
      <c r="Q4" s="51"/>
      <c r="R4" s="51"/>
      <c r="S4" s="51"/>
      <c r="T4" s="66"/>
      <c r="U4" s="67"/>
      <c r="V4" s="67"/>
      <c r="W4" s="67"/>
      <c r="X4" s="67"/>
    </row>
    <row r="5" s="4" customFormat="1" ht="20" customHeight="1" spans="1:24">
      <c r="A5" s="15"/>
      <c r="B5" s="10"/>
      <c r="C5" s="10" t="s">
        <v>291</v>
      </c>
      <c r="D5" s="10" t="s">
        <v>292</v>
      </c>
      <c r="E5" s="10"/>
      <c r="F5" s="16"/>
      <c r="G5" s="13"/>
      <c r="H5" s="10"/>
      <c r="I5" s="52" t="s">
        <v>279</v>
      </c>
      <c r="J5" s="53" t="s">
        <v>293</v>
      </c>
      <c r="K5" s="54"/>
      <c r="L5" s="54"/>
      <c r="M5" s="54"/>
      <c r="N5" s="54"/>
      <c r="O5" s="55" t="s">
        <v>294</v>
      </c>
      <c r="P5" s="56" t="s">
        <v>337</v>
      </c>
      <c r="Q5" s="56" t="s">
        <v>338</v>
      </c>
      <c r="R5" s="56" t="s">
        <v>339</v>
      </c>
      <c r="S5" s="56" t="s">
        <v>340</v>
      </c>
      <c r="T5" s="56" t="s">
        <v>341</v>
      </c>
      <c r="U5" s="68"/>
      <c r="V5" s="69"/>
      <c r="W5" s="67"/>
      <c r="X5" s="67"/>
    </row>
    <row r="6" s="4" customFormat="1" ht="66" customHeight="1" spans="1:24">
      <c r="A6" s="17"/>
      <c r="B6" s="10"/>
      <c r="C6" s="10"/>
      <c r="D6" s="10"/>
      <c r="E6" s="10"/>
      <c r="F6" s="18"/>
      <c r="G6" s="13"/>
      <c r="H6" s="10"/>
      <c r="I6" s="57"/>
      <c r="J6" s="56" t="s">
        <v>98</v>
      </c>
      <c r="K6" s="56" t="s">
        <v>300</v>
      </c>
      <c r="L6" s="56" t="s">
        <v>301</v>
      </c>
      <c r="M6" s="56" t="s">
        <v>302</v>
      </c>
      <c r="N6" s="52" t="s">
        <v>303</v>
      </c>
      <c r="O6" s="14"/>
      <c r="P6" s="57"/>
      <c r="Q6" s="57"/>
      <c r="R6" s="57"/>
      <c r="S6" s="57"/>
      <c r="T6" s="57"/>
      <c r="U6" s="67"/>
      <c r="V6" s="67"/>
      <c r="W6" s="67"/>
      <c r="X6" s="67"/>
    </row>
    <row r="7" s="4" customFormat="1" ht="16" customHeight="1" spans="1:24">
      <c r="A7" s="19" t="s">
        <v>304</v>
      </c>
      <c r="B7" s="20"/>
      <c r="C7" s="21"/>
      <c r="D7" s="22"/>
      <c r="E7" s="23"/>
      <c r="F7" s="23"/>
      <c r="G7" s="24"/>
      <c r="H7" s="25"/>
      <c r="I7" s="58">
        <f>I8+I15</f>
        <v>1445600</v>
      </c>
      <c r="J7" s="58">
        <v>0</v>
      </c>
      <c r="K7" s="58">
        <f t="shared" ref="K7:T7" si="0">SUM(K8+K15)</f>
        <v>0</v>
      </c>
      <c r="L7" s="58">
        <f t="shared" si="0"/>
        <v>0</v>
      </c>
      <c r="M7" s="58">
        <f t="shared" si="0"/>
        <v>0</v>
      </c>
      <c r="N7" s="58">
        <f t="shared" si="0"/>
        <v>0</v>
      </c>
      <c r="O7" s="58">
        <f t="shared" si="0"/>
        <v>0</v>
      </c>
      <c r="P7" s="58">
        <f t="shared" si="0"/>
        <v>1380000</v>
      </c>
      <c r="Q7" s="58">
        <f t="shared" si="0"/>
        <v>0</v>
      </c>
      <c r="R7" s="58">
        <f t="shared" si="0"/>
        <v>65600</v>
      </c>
      <c r="S7" s="58">
        <f t="shared" si="0"/>
        <v>0</v>
      </c>
      <c r="T7" s="58">
        <f t="shared" si="0"/>
        <v>0</v>
      </c>
      <c r="U7" s="67"/>
      <c r="V7" s="67"/>
      <c r="W7" s="67"/>
      <c r="X7" s="67"/>
    </row>
    <row r="8" s="4" customFormat="1" ht="16" customHeight="1" spans="1:24">
      <c r="A8" s="73" t="s">
        <v>305</v>
      </c>
      <c r="B8" s="74"/>
      <c r="C8" s="23"/>
      <c r="D8" s="27"/>
      <c r="E8" s="28"/>
      <c r="F8" s="28"/>
      <c r="G8" s="24"/>
      <c r="H8" s="25"/>
      <c r="I8" s="58">
        <v>1380000</v>
      </c>
      <c r="J8" s="58">
        <v>0</v>
      </c>
      <c r="K8" s="58">
        <f t="shared" ref="K8:O8" si="1">SUM(K9:K13)</f>
        <v>0</v>
      </c>
      <c r="L8" s="58">
        <f t="shared" si="1"/>
        <v>0</v>
      </c>
      <c r="M8" s="58">
        <f t="shared" si="1"/>
        <v>0</v>
      </c>
      <c r="N8" s="58">
        <f t="shared" si="1"/>
        <v>0</v>
      </c>
      <c r="O8" s="58">
        <f t="shared" si="1"/>
        <v>0</v>
      </c>
      <c r="P8" s="58">
        <v>1380000</v>
      </c>
      <c r="Q8" s="58">
        <f t="shared" ref="Q8:T8" si="2">SUM(Q9:Q13)</f>
        <v>0</v>
      </c>
      <c r="R8" s="58">
        <f t="shared" si="2"/>
        <v>0</v>
      </c>
      <c r="S8" s="58">
        <f t="shared" si="2"/>
        <v>0</v>
      </c>
      <c r="T8" s="58">
        <f t="shared" si="2"/>
        <v>0</v>
      </c>
      <c r="U8" s="67"/>
      <c r="V8" s="67"/>
      <c r="W8" s="67"/>
      <c r="X8" s="67"/>
    </row>
    <row r="9" s="2" customFormat="1" ht="16" customHeight="1" spans="1:24">
      <c r="A9" s="29">
        <v>1</v>
      </c>
      <c r="B9" s="30" t="s">
        <v>306</v>
      </c>
      <c r="C9" s="131" t="s">
        <v>387</v>
      </c>
      <c r="D9" s="31" t="s">
        <v>308</v>
      </c>
      <c r="E9" s="31"/>
      <c r="F9" s="32">
        <v>5000</v>
      </c>
      <c r="G9" s="33">
        <v>8</v>
      </c>
      <c r="H9" s="31" t="s">
        <v>309</v>
      </c>
      <c r="I9" s="32">
        <v>40000</v>
      </c>
      <c r="J9" s="32"/>
      <c r="K9" s="32"/>
      <c r="L9" s="59"/>
      <c r="M9" s="59"/>
      <c r="N9" s="59"/>
      <c r="O9" s="90"/>
      <c r="P9" s="32">
        <v>40000</v>
      </c>
      <c r="Q9" s="59"/>
      <c r="R9" s="59"/>
      <c r="S9" s="59"/>
      <c r="T9" s="59"/>
      <c r="U9" s="64"/>
      <c r="V9" s="64"/>
      <c r="W9" s="64"/>
      <c r="X9" s="64"/>
    </row>
    <row r="10" s="2" customFormat="1" ht="16" customHeight="1" spans="1:24">
      <c r="A10" s="29">
        <v>2</v>
      </c>
      <c r="B10" s="30" t="s">
        <v>306</v>
      </c>
      <c r="C10" s="132" t="s">
        <v>369</v>
      </c>
      <c r="D10" s="34" t="s">
        <v>388</v>
      </c>
      <c r="E10" s="34"/>
      <c r="F10" s="32">
        <v>5000</v>
      </c>
      <c r="G10" s="133">
        <v>1</v>
      </c>
      <c r="H10" s="36" t="s">
        <v>309</v>
      </c>
      <c r="I10" s="32">
        <v>5000</v>
      </c>
      <c r="J10" s="32"/>
      <c r="K10" s="32"/>
      <c r="L10" s="59"/>
      <c r="M10" s="59"/>
      <c r="N10" s="59"/>
      <c r="O10" s="90"/>
      <c r="P10" s="32">
        <v>5000</v>
      </c>
      <c r="Q10" s="59"/>
      <c r="R10" s="59"/>
      <c r="S10" s="59"/>
      <c r="T10" s="59"/>
      <c r="U10" s="64"/>
      <c r="V10" s="64"/>
      <c r="W10" s="64"/>
      <c r="X10" s="64"/>
    </row>
    <row r="11" s="2" customFormat="1" ht="16" customHeight="1" spans="1:24">
      <c r="A11" s="29">
        <v>3</v>
      </c>
      <c r="B11" s="30" t="s">
        <v>306</v>
      </c>
      <c r="C11" s="131" t="s">
        <v>389</v>
      </c>
      <c r="D11" s="35" t="s">
        <v>390</v>
      </c>
      <c r="E11" s="35"/>
      <c r="F11" s="32">
        <v>35000</v>
      </c>
      <c r="G11" s="35">
        <v>1</v>
      </c>
      <c r="H11" s="31" t="s">
        <v>309</v>
      </c>
      <c r="I11" s="32">
        <v>35000</v>
      </c>
      <c r="J11" s="32"/>
      <c r="K11" s="32"/>
      <c r="L11" s="59"/>
      <c r="M11" s="59"/>
      <c r="N11" s="59"/>
      <c r="O11" s="90"/>
      <c r="P11" s="32">
        <v>35000</v>
      </c>
      <c r="Q11" s="59"/>
      <c r="R11" s="59"/>
      <c r="S11" s="59"/>
      <c r="T11" s="59"/>
      <c r="U11" s="64"/>
      <c r="V11" s="64"/>
      <c r="W11" s="64"/>
      <c r="X11" s="64"/>
    </row>
    <row r="12" s="2" customFormat="1" ht="16" customHeight="1" spans="1:24">
      <c r="A12" s="29">
        <v>4</v>
      </c>
      <c r="B12" s="30" t="s">
        <v>306</v>
      </c>
      <c r="C12" s="131" t="s">
        <v>314</v>
      </c>
      <c r="D12" s="35" t="s">
        <v>315</v>
      </c>
      <c r="E12" s="34"/>
      <c r="F12" s="31">
        <v>50000</v>
      </c>
      <c r="G12" s="34">
        <v>1</v>
      </c>
      <c r="H12" s="36" t="s">
        <v>320</v>
      </c>
      <c r="I12" s="31">
        <v>50000</v>
      </c>
      <c r="J12" s="31"/>
      <c r="K12" s="32"/>
      <c r="L12" s="59"/>
      <c r="M12" s="59"/>
      <c r="N12" s="59"/>
      <c r="O12" s="90"/>
      <c r="P12" s="31">
        <v>50000</v>
      </c>
      <c r="Q12" s="59"/>
      <c r="R12" s="59"/>
      <c r="S12" s="59"/>
      <c r="T12" s="59"/>
      <c r="U12" s="64"/>
      <c r="V12" s="64"/>
      <c r="W12" s="64"/>
      <c r="X12" s="64"/>
    </row>
    <row r="13" s="2" customFormat="1" ht="30" customHeight="1" spans="1:24">
      <c r="A13" s="29">
        <v>5</v>
      </c>
      <c r="B13" s="30" t="s">
        <v>306</v>
      </c>
      <c r="C13" s="131" t="s">
        <v>391</v>
      </c>
      <c r="D13" s="35" t="s">
        <v>392</v>
      </c>
      <c r="E13" s="34"/>
      <c r="F13" s="31">
        <v>1000000</v>
      </c>
      <c r="G13" s="34">
        <v>1</v>
      </c>
      <c r="H13" s="36" t="s">
        <v>320</v>
      </c>
      <c r="I13" s="31">
        <v>1000000</v>
      </c>
      <c r="J13" s="32"/>
      <c r="K13" s="32"/>
      <c r="L13" s="59"/>
      <c r="M13" s="59"/>
      <c r="N13" s="59"/>
      <c r="O13" s="90"/>
      <c r="P13" s="31">
        <v>1000000</v>
      </c>
      <c r="Q13" s="59"/>
      <c r="R13" s="59"/>
      <c r="S13" s="59"/>
      <c r="T13" s="59"/>
      <c r="U13" s="64"/>
      <c r="V13" s="64"/>
      <c r="W13" s="64"/>
      <c r="X13" s="64"/>
    </row>
    <row r="14" s="2" customFormat="1" ht="30" customHeight="1" spans="1:24">
      <c r="A14" s="29">
        <v>6</v>
      </c>
      <c r="B14" s="30" t="s">
        <v>306</v>
      </c>
      <c r="C14" s="131" t="s">
        <v>374</v>
      </c>
      <c r="D14" s="39" t="s">
        <v>393</v>
      </c>
      <c r="E14" s="34" t="s">
        <v>348</v>
      </c>
      <c r="F14" s="31">
        <v>250000</v>
      </c>
      <c r="G14" s="34">
        <v>1</v>
      </c>
      <c r="H14" s="36" t="s">
        <v>349</v>
      </c>
      <c r="I14" s="31">
        <v>250000</v>
      </c>
      <c r="J14" s="32"/>
      <c r="K14" s="32"/>
      <c r="L14" s="59"/>
      <c r="M14" s="59"/>
      <c r="N14" s="59"/>
      <c r="O14" s="90"/>
      <c r="P14" s="31">
        <v>250000</v>
      </c>
      <c r="Q14" s="59"/>
      <c r="R14" s="59"/>
      <c r="S14" s="59"/>
      <c r="T14" s="59"/>
      <c r="U14" s="64"/>
      <c r="V14" s="64"/>
      <c r="W14" s="64"/>
      <c r="X14" s="64"/>
    </row>
    <row r="15" s="4" customFormat="1" ht="16" customHeight="1" spans="1:24">
      <c r="A15" s="73" t="s">
        <v>321</v>
      </c>
      <c r="B15" s="74"/>
      <c r="C15" s="23"/>
      <c r="D15" s="27"/>
      <c r="E15" s="28"/>
      <c r="F15" s="28"/>
      <c r="G15" s="24"/>
      <c r="H15" s="25"/>
      <c r="I15" s="61">
        <f>I16+I17+I18+I19+I20</f>
        <v>65600</v>
      </c>
      <c r="J15" s="61">
        <v>0</v>
      </c>
      <c r="K15" s="61">
        <v>0</v>
      </c>
      <c r="L15" s="61">
        <f t="shared" ref="L15:Q15" si="3">SUM(L16:L21)</f>
        <v>0</v>
      </c>
      <c r="M15" s="61">
        <f t="shared" si="3"/>
        <v>0</v>
      </c>
      <c r="N15" s="61">
        <f t="shared" si="3"/>
        <v>0</v>
      </c>
      <c r="O15" s="61">
        <f t="shared" si="3"/>
        <v>0</v>
      </c>
      <c r="P15" s="61">
        <f t="shared" si="3"/>
        <v>0</v>
      </c>
      <c r="Q15" s="61">
        <f t="shared" si="3"/>
        <v>0</v>
      </c>
      <c r="R15" s="61">
        <v>65600</v>
      </c>
      <c r="S15" s="61">
        <f>SUM(S16:S21)</f>
        <v>0</v>
      </c>
      <c r="T15" s="61">
        <f>SUM(T16:T21)</f>
        <v>0</v>
      </c>
      <c r="U15" s="67"/>
      <c r="V15" s="67"/>
      <c r="W15" s="67"/>
      <c r="X15" s="67"/>
    </row>
    <row r="16" s="2" customFormat="1" ht="16" customHeight="1" spans="1:24">
      <c r="A16" s="29">
        <v>1</v>
      </c>
      <c r="B16" s="30" t="s">
        <v>364</v>
      </c>
      <c r="C16" s="131" t="s">
        <v>316</v>
      </c>
      <c r="D16" s="34" t="s">
        <v>317</v>
      </c>
      <c r="E16" s="134"/>
      <c r="F16" s="31">
        <v>240</v>
      </c>
      <c r="G16" s="134">
        <v>80</v>
      </c>
      <c r="H16" s="36" t="s">
        <v>342</v>
      </c>
      <c r="I16" s="32">
        <v>19200</v>
      </c>
      <c r="J16" s="32"/>
      <c r="K16" s="32"/>
      <c r="L16" s="139"/>
      <c r="M16" s="139"/>
      <c r="N16" s="139"/>
      <c r="O16" s="140"/>
      <c r="P16" s="139"/>
      <c r="Q16" s="139"/>
      <c r="R16" s="139">
        <v>19200</v>
      </c>
      <c r="S16" s="139"/>
      <c r="T16" s="139"/>
      <c r="U16" s="64"/>
      <c r="V16" s="64"/>
      <c r="W16" s="64"/>
      <c r="X16" s="64"/>
    </row>
    <row r="17" s="2" customFormat="1" ht="16" customHeight="1" spans="1:24">
      <c r="A17" s="29">
        <v>2</v>
      </c>
      <c r="B17" s="30" t="s">
        <v>364</v>
      </c>
      <c r="C17" s="131" t="s">
        <v>318</v>
      </c>
      <c r="D17" s="135" t="s">
        <v>319</v>
      </c>
      <c r="E17" s="134"/>
      <c r="F17" s="31">
        <v>30000</v>
      </c>
      <c r="G17" s="134">
        <v>1</v>
      </c>
      <c r="H17" s="36" t="s">
        <v>320</v>
      </c>
      <c r="I17" s="32">
        <v>30000</v>
      </c>
      <c r="J17" s="32"/>
      <c r="K17" s="32"/>
      <c r="L17" s="139"/>
      <c r="M17" s="139"/>
      <c r="N17" s="139"/>
      <c r="O17" s="140"/>
      <c r="P17" s="139"/>
      <c r="Q17" s="139"/>
      <c r="R17" s="139">
        <v>30000</v>
      </c>
      <c r="S17" s="139"/>
      <c r="T17" s="139"/>
      <c r="U17" s="64"/>
      <c r="V17" s="64"/>
      <c r="W17" s="64"/>
      <c r="X17" s="64"/>
    </row>
    <row r="18" s="2" customFormat="1" ht="16" customHeight="1" spans="1:24">
      <c r="A18" s="29">
        <v>3</v>
      </c>
      <c r="B18" s="30" t="s">
        <v>364</v>
      </c>
      <c r="C18" s="132" t="s">
        <v>343</v>
      </c>
      <c r="D18" s="135" t="s">
        <v>344</v>
      </c>
      <c r="E18" s="136"/>
      <c r="F18" s="34">
        <v>3200</v>
      </c>
      <c r="G18" s="137">
        <v>2</v>
      </c>
      <c r="H18" s="36" t="s">
        <v>394</v>
      </c>
      <c r="I18" s="32">
        <v>6400</v>
      </c>
      <c r="J18" s="32"/>
      <c r="K18" s="32"/>
      <c r="L18" s="139"/>
      <c r="M18" s="139"/>
      <c r="N18" s="139"/>
      <c r="O18" s="140"/>
      <c r="P18" s="139"/>
      <c r="Q18" s="139"/>
      <c r="R18" s="139">
        <v>6400</v>
      </c>
      <c r="S18" s="139"/>
      <c r="T18" s="139"/>
      <c r="U18" s="64"/>
      <c r="V18" s="64"/>
      <c r="W18" s="64"/>
      <c r="X18" s="64"/>
    </row>
    <row r="19" s="2" customFormat="1" ht="16" customHeight="1" spans="1:24">
      <c r="A19" s="29">
        <v>4</v>
      </c>
      <c r="B19" s="40" t="s">
        <v>364</v>
      </c>
      <c r="C19" s="132" t="s">
        <v>346</v>
      </c>
      <c r="D19" s="135" t="s">
        <v>347</v>
      </c>
      <c r="E19" s="136"/>
      <c r="F19" s="34">
        <v>10000</v>
      </c>
      <c r="G19" s="137">
        <v>1</v>
      </c>
      <c r="H19" s="36" t="s">
        <v>320</v>
      </c>
      <c r="I19" s="32">
        <v>10000</v>
      </c>
      <c r="J19" s="32"/>
      <c r="K19" s="32"/>
      <c r="L19" s="139"/>
      <c r="M19" s="139"/>
      <c r="N19" s="139"/>
      <c r="O19" s="140"/>
      <c r="P19" s="139"/>
      <c r="Q19" s="139"/>
      <c r="R19" s="139">
        <v>10000</v>
      </c>
      <c r="S19" s="139"/>
      <c r="T19" s="139"/>
      <c r="U19" s="64"/>
      <c r="V19" s="64"/>
      <c r="W19" s="64"/>
      <c r="X19" s="64"/>
    </row>
    <row r="20" s="2" customFormat="1" ht="16" customHeight="1" spans="1:24">
      <c r="A20" s="29">
        <v>5</v>
      </c>
      <c r="B20" s="30"/>
      <c r="C20" s="132"/>
      <c r="D20" s="135"/>
      <c r="E20" s="138"/>
      <c r="F20" s="34"/>
      <c r="G20" s="34"/>
      <c r="H20" s="34"/>
      <c r="I20" s="34"/>
      <c r="J20" s="34"/>
      <c r="K20" s="34"/>
      <c r="L20" s="139"/>
      <c r="M20" s="139"/>
      <c r="N20" s="139"/>
      <c r="O20" s="140"/>
      <c r="P20" s="139"/>
      <c r="Q20" s="139"/>
      <c r="R20" s="139"/>
      <c r="S20" s="139"/>
      <c r="T20" s="139"/>
      <c r="U20" s="64"/>
      <c r="V20" s="64"/>
      <c r="W20" s="64"/>
      <c r="X20" s="64"/>
    </row>
    <row r="21" s="2" customFormat="1" ht="16" customHeight="1" spans="1:24">
      <c r="A21" s="47" t="s">
        <v>395</v>
      </c>
      <c r="B21" s="41"/>
      <c r="C21" s="42"/>
      <c r="D21" s="43"/>
      <c r="E21" s="44"/>
      <c r="F21" s="44"/>
      <c r="G21" s="45"/>
      <c r="H21" s="46"/>
      <c r="I21" s="32">
        <f>F21*G21</f>
        <v>0</v>
      </c>
      <c r="J21" s="32">
        <f>SUM(K21:T21)</f>
        <v>0</v>
      </c>
      <c r="K21" s="32"/>
      <c r="L21" s="32"/>
      <c r="M21" s="32"/>
      <c r="N21" s="32"/>
      <c r="O21" s="63"/>
      <c r="P21" s="32"/>
      <c r="Q21" s="32"/>
      <c r="R21" s="32"/>
      <c r="S21" s="32"/>
      <c r="T21" s="32"/>
      <c r="U21" s="64"/>
      <c r="V21" s="64"/>
      <c r="W21" s="64"/>
      <c r="X21" s="64"/>
    </row>
    <row r="22" s="70" customFormat="1" ht="20" customHeight="1" spans="1:20">
      <c r="A22" s="82" t="s">
        <v>331</v>
      </c>
      <c r="B22" s="82"/>
      <c r="C22" s="82"/>
      <c r="D22" s="82"/>
      <c r="E22" s="82"/>
      <c r="F22" s="82"/>
      <c r="G22" s="82"/>
      <c r="H22" s="82"/>
      <c r="I22" s="82"/>
      <c r="J22" s="82"/>
      <c r="K22" s="82"/>
      <c r="L22" s="82"/>
      <c r="M22" s="82"/>
      <c r="N22" s="82"/>
      <c r="O22" s="82"/>
      <c r="P22" s="82"/>
      <c r="Q22" s="82"/>
      <c r="R22" s="82"/>
      <c r="S22" s="82"/>
      <c r="T22" s="82"/>
    </row>
    <row r="23" s="70" customFormat="1" ht="20" customHeight="1" spans="1:20">
      <c r="A23" s="82" t="s">
        <v>384</v>
      </c>
      <c r="B23" s="82"/>
      <c r="C23" s="82"/>
      <c r="D23" s="82"/>
      <c r="E23" s="82"/>
      <c r="F23" s="82"/>
      <c r="G23" s="82"/>
      <c r="H23" s="82"/>
      <c r="I23" s="82"/>
      <c r="J23" s="82"/>
      <c r="K23" s="82"/>
      <c r="L23" s="82"/>
      <c r="M23" s="82"/>
      <c r="N23" s="82"/>
      <c r="O23" s="82"/>
      <c r="P23" s="82"/>
      <c r="Q23" s="82"/>
      <c r="R23" s="82"/>
      <c r="S23" s="82"/>
      <c r="T23" s="82"/>
    </row>
    <row r="24" s="70" customFormat="1" ht="18" customHeight="1" spans="1:20">
      <c r="A24" s="82" t="s">
        <v>385</v>
      </c>
      <c r="B24" s="82"/>
      <c r="C24" s="82"/>
      <c r="D24" s="82"/>
      <c r="E24" s="82"/>
      <c r="F24" s="82"/>
      <c r="G24" s="82"/>
      <c r="H24" s="82"/>
      <c r="I24" s="82"/>
      <c r="J24" s="82"/>
      <c r="K24" s="82"/>
      <c r="L24" s="82"/>
      <c r="M24" s="82"/>
      <c r="N24" s="82"/>
      <c r="O24" s="82"/>
      <c r="P24" s="82"/>
      <c r="Q24" s="82"/>
      <c r="R24" s="82"/>
      <c r="S24" s="82"/>
      <c r="T24" s="82"/>
    </row>
  </sheetData>
  <mergeCells count="29">
    <mergeCell ref="A1:B1"/>
    <mergeCell ref="A2:T2"/>
    <mergeCell ref="A3:E3"/>
    <mergeCell ref="F3:K3"/>
    <mergeCell ref="R3:T3"/>
    <mergeCell ref="C4:D4"/>
    <mergeCell ref="I4:T4"/>
    <mergeCell ref="U5:V5"/>
    <mergeCell ref="A7:B7"/>
    <mergeCell ref="A8:B8"/>
    <mergeCell ref="A15:B15"/>
    <mergeCell ref="A22:T22"/>
    <mergeCell ref="A23:T23"/>
    <mergeCell ref="A24:T24"/>
    <mergeCell ref="A4:A6"/>
    <mergeCell ref="B4:B6"/>
    <mergeCell ref="C5:C6"/>
    <mergeCell ref="D5:D6"/>
    <mergeCell ref="E4:E6"/>
    <mergeCell ref="F4:F6"/>
    <mergeCell ref="G4:G6"/>
    <mergeCell ref="H4:H6"/>
    <mergeCell ref="I5:I6"/>
    <mergeCell ref="O5:O6"/>
    <mergeCell ref="P5:P6"/>
    <mergeCell ref="Q5:Q6"/>
    <mergeCell ref="R5:R6"/>
    <mergeCell ref="S5:S6"/>
    <mergeCell ref="T5:T6"/>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5"/>
  <sheetViews>
    <sheetView workbookViewId="0">
      <selection activeCell="A1" sqref="A1"/>
    </sheetView>
  </sheetViews>
  <sheetFormatPr defaultColWidth="10" defaultRowHeight="13.5" outlineLevelCol="2"/>
  <cols>
    <col min="1" max="1" width="5.01666666666667" customWidth="1"/>
    <col min="2" max="2" width="56.3833333333333" customWidth="1"/>
    <col min="3" max="3" width="40.1666666666667" customWidth="1"/>
  </cols>
  <sheetData>
    <row r="1" ht="40.5" customHeight="1" spans="1:2">
      <c r="A1" s="163"/>
      <c r="B1" s="163"/>
    </row>
    <row r="2" ht="32.55" customHeight="1" spans="1:3">
      <c r="A2" s="163"/>
      <c r="B2" s="164" t="s">
        <v>9</v>
      </c>
      <c r="C2" s="164"/>
    </row>
    <row r="3" ht="33.6" customHeight="1" spans="1:3">
      <c r="A3" s="261"/>
      <c r="B3" s="262" t="s">
        <v>10</v>
      </c>
      <c r="C3" s="263" t="s">
        <v>11</v>
      </c>
    </row>
    <row r="4" ht="32.55" customHeight="1" spans="1:3">
      <c r="A4" s="264"/>
      <c r="B4" s="265" t="s">
        <v>12</v>
      </c>
      <c r="C4" s="266" t="s">
        <v>13</v>
      </c>
    </row>
    <row r="5" ht="32.55" customHeight="1" spans="1:3">
      <c r="A5" s="264"/>
      <c r="B5" s="265" t="s">
        <v>14</v>
      </c>
      <c r="C5" s="266" t="s">
        <v>15</v>
      </c>
    </row>
    <row r="6" ht="32.55" customHeight="1" spans="1:3">
      <c r="A6" s="264"/>
      <c r="B6" s="265" t="s">
        <v>16</v>
      </c>
      <c r="C6" s="266" t="s">
        <v>17</v>
      </c>
    </row>
    <row r="7" ht="32.55" customHeight="1" spans="1:3">
      <c r="A7" s="264"/>
      <c r="B7" s="265" t="s">
        <v>18</v>
      </c>
      <c r="C7" s="266"/>
    </row>
    <row r="8" ht="32.55" customHeight="1" spans="1:3">
      <c r="A8" s="264"/>
      <c r="B8" s="265" t="s">
        <v>19</v>
      </c>
      <c r="C8" s="266" t="s">
        <v>20</v>
      </c>
    </row>
    <row r="9" ht="32.55" customHeight="1" spans="1:3">
      <c r="A9" s="264"/>
      <c r="B9" s="265" t="s">
        <v>21</v>
      </c>
      <c r="C9" s="266" t="s">
        <v>22</v>
      </c>
    </row>
    <row r="10" ht="32.55" customHeight="1" spans="1:3">
      <c r="A10" s="264"/>
      <c r="B10" s="265" t="s">
        <v>23</v>
      </c>
      <c r="C10" s="266" t="s">
        <v>24</v>
      </c>
    </row>
    <row r="11" ht="32.55" customHeight="1" spans="1:3">
      <c r="A11" s="264"/>
      <c r="B11" s="265" t="s">
        <v>25</v>
      </c>
      <c r="C11" s="266" t="s">
        <v>26</v>
      </c>
    </row>
    <row r="12" ht="32.55" customHeight="1" spans="1:3">
      <c r="A12" s="264"/>
      <c r="B12" s="265" t="s">
        <v>27</v>
      </c>
      <c r="C12" s="266"/>
    </row>
    <row r="13" ht="32.55" customHeight="1" spans="1:3">
      <c r="A13" s="163"/>
      <c r="B13" s="265" t="s">
        <v>28</v>
      </c>
      <c r="C13" s="266"/>
    </row>
    <row r="14" ht="32.55" customHeight="1" spans="1:3">
      <c r="A14" s="163"/>
      <c r="B14" s="265" t="s">
        <v>29</v>
      </c>
      <c r="C14" s="266" t="s">
        <v>13</v>
      </c>
    </row>
    <row r="15" ht="32.55" customHeight="1" spans="2:3">
      <c r="B15" s="265" t="s">
        <v>30</v>
      </c>
      <c r="C15" s="266"/>
    </row>
  </sheetData>
  <mergeCells count="1">
    <mergeCell ref="B2:C2"/>
  </mergeCells>
  <pageMargins left="0.75" right="0.75" top="0.270000010728836" bottom="0.270000010728836" header="0" footer="0"/>
  <pageSetup paperSize="9"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25"/>
  <sheetViews>
    <sheetView workbookViewId="0">
      <selection activeCell="W20" sqref="W20"/>
    </sheetView>
  </sheetViews>
  <sheetFormatPr defaultColWidth="9" defaultRowHeight="14.25"/>
  <cols>
    <col min="1" max="1" width="3.75" style="70" customWidth="1"/>
    <col min="2" max="2" width="12.875" style="70" customWidth="1"/>
    <col min="3" max="3" width="7.75" style="70" customWidth="1"/>
    <col min="4" max="4" width="14.125" style="70" customWidth="1"/>
    <col min="5" max="5" width="9.125" style="70" customWidth="1"/>
    <col min="6" max="6" width="6.375" style="70" customWidth="1"/>
    <col min="7" max="7" width="4.125" style="70" customWidth="1"/>
    <col min="8" max="8" width="4.375" style="70" customWidth="1"/>
    <col min="9" max="9" width="7.875" style="70" customWidth="1"/>
    <col min="10" max="10" width="9.625" style="70" customWidth="1"/>
    <col min="11" max="11" width="8" style="70" customWidth="1"/>
    <col min="12" max="12" width="7.875" style="70" customWidth="1"/>
    <col min="13" max="13" width="7.5" style="70" customWidth="1"/>
    <col min="14" max="14" width="9" style="70" customWidth="1"/>
    <col min="15" max="15" width="7.125" style="70" customWidth="1"/>
    <col min="16" max="16" width="11.125" style="70" customWidth="1"/>
    <col min="17" max="17" width="6.125" style="70" customWidth="1"/>
    <col min="18" max="18" width="9.25" style="70" customWidth="1"/>
    <col min="19" max="19" width="6" style="70" customWidth="1"/>
    <col min="20" max="20" width="6.125" style="70" customWidth="1"/>
    <col min="21" max="16384" width="9" style="70"/>
  </cols>
  <sheetData>
    <row r="1" s="2" customFormat="1" ht="23" customHeight="1" spans="1:24">
      <c r="A1" s="94" t="s">
        <v>372</v>
      </c>
      <c r="B1" s="94"/>
      <c r="C1" s="72"/>
      <c r="D1" s="72"/>
      <c r="E1" s="72"/>
      <c r="F1" s="72"/>
      <c r="G1" s="95"/>
      <c r="H1" s="72"/>
      <c r="I1" s="97"/>
      <c r="J1" s="97"/>
      <c r="K1" s="97"/>
      <c r="L1" s="97"/>
      <c r="M1" s="97"/>
      <c r="N1" s="97"/>
      <c r="O1" s="64"/>
      <c r="P1" s="97"/>
      <c r="Q1" s="97"/>
      <c r="R1" s="97"/>
      <c r="S1" s="97"/>
      <c r="T1" s="97"/>
      <c r="U1" s="64"/>
      <c r="V1" s="64"/>
      <c r="W1" s="64"/>
      <c r="X1" s="64"/>
    </row>
    <row r="2" s="2" customFormat="1" ht="18" customHeight="1" spans="1:24">
      <c r="A2" s="6" t="s">
        <v>281</v>
      </c>
      <c r="B2" s="6"/>
      <c r="C2" s="6"/>
      <c r="D2" s="6"/>
      <c r="E2" s="6"/>
      <c r="F2" s="6"/>
      <c r="G2" s="6"/>
      <c r="H2" s="6"/>
      <c r="I2" s="6"/>
      <c r="J2" s="6"/>
      <c r="K2" s="6"/>
      <c r="L2" s="6"/>
      <c r="M2" s="6"/>
      <c r="N2" s="6"/>
      <c r="O2" s="6"/>
      <c r="P2" s="6"/>
      <c r="Q2" s="6"/>
      <c r="R2" s="6"/>
      <c r="S2" s="6"/>
      <c r="T2" s="6"/>
      <c r="U2" s="64"/>
      <c r="V2" s="64"/>
      <c r="W2" s="64"/>
      <c r="X2" s="64"/>
    </row>
    <row r="3" s="3" customFormat="1" ht="19" customHeight="1" spans="1:24">
      <c r="A3" s="7" t="s">
        <v>386</v>
      </c>
      <c r="B3" s="7"/>
      <c r="C3" s="7"/>
      <c r="D3" s="7"/>
      <c r="E3" s="7"/>
      <c r="F3" s="8" t="s">
        <v>0</v>
      </c>
      <c r="G3" s="8"/>
      <c r="H3" s="8"/>
      <c r="I3" s="8"/>
      <c r="J3" s="8"/>
      <c r="K3" s="8"/>
      <c r="L3" s="48"/>
      <c r="M3" s="48"/>
      <c r="N3" s="48"/>
      <c r="O3" s="49"/>
      <c r="P3" s="48"/>
      <c r="Q3" s="48"/>
      <c r="R3" s="65" t="s">
        <v>283</v>
      </c>
      <c r="S3" s="65"/>
      <c r="T3" s="65"/>
      <c r="U3" s="49"/>
      <c r="V3" s="49"/>
      <c r="W3" s="49"/>
      <c r="X3" s="49"/>
    </row>
    <row r="4" s="4" customFormat="1" ht="18" customHeight="1" spans="1:24">
      <c r="A4" s="9" t="s">
        <v>268</v>
      </c>
      <c r="B4" s="10" t="s">
        <v>284</v>
      </c>
      <c r="C4" s="11" t="s">
        <v>285</v>
      </c>
      <c r="D4" s="11"/>
      <c r="E4" s="10" t="s">
        <v>334</v>
      </c>
      <c r="F4" s="12" t="s">
        <v>335</v>
      </c>
      <c r="G4" s="13" t="s">
        <v>288</v>
      </c>
      <c r="H4" s="14" t="s">
        <v>336</v>
      </c>
      <c r="I4" s="50" t="s">
        <v>290</v>
      </c>
      <c r="J4" s="51"/>
      <c r="K4" s="51"/>
      <c r="L4" s="51"/>
      <c r="M4" s="51"/>
      <c r="N4" s="51"/>
      <c r="O4" s="51"/>
      <c r="P4" s="51"/>
      <c r="Q4" s="51"/>
      <c r="R4" s="51"/>
      <c r="S4" s="51"/>
      <c r="T4" s="66"/>
      <c r="U4" s="67"/>
      <c r="V4" s="67"/>
      <c r="W4" s="67"/>
      <c r="X4" s="67"/>
    </row>
    <row r="5" s="4" customFormat="1" ht="20" customHeight="1" spans="1:24">
      <c r="A5" s="15"/>
      <c r="B5" s="10"/>
      <c r="C5" s="10" t="s">
        <v>291</v>
      </c>
      <c r="D5" s="10" t="s">
        <v>292</v>
      </c>
      <c r="E5" s="10"/>
      <c r="F5" s="16"/>
      <c r="G5" s="13"/>
      <c r="H5" s="10"/>
      <c r="I5" s="52" t="s">
        <v>279</v>
      </c>
      <c r="J5" s="53" t="s">
        <v>293</v>
      </c>
      <c r="K5" s="54"/>
      <c r="L5" s="54"/>
      <c r="M5" s="54"/>
      <c r="N5" s="54"/>
      <c r="O5" s="55" t="s">
        <v>294</v>
      </c>
      <c r="P5" s="56" t="s">
        <v>337</v>
      </c>
      <c r="Q5" s="56" t="s">
        <v>338</v>
      </c>
      <c r="R5" s="56" t="s">
        <v>339</v>
      </c>
      <c r="S5" s="56" t="s">
        <v>340</v>
      </c>
      <c r="T5" s="56" t="s">
        <v>341</v>
      </c>
      <c r="U5" s="68"/>
      <c r="V5" s="69"/>
      <c r="W5" s="67"/>
      <c r="X5" s="67"/>
    </row>
    <row r="6" s="4" customFormat="1" ht="56" customHeight="1" spans="1:24">
      <c r="A6" s="17"/>
      <c r="B6" s="10"/>
      <c r="C6" s="10"/>
      <c r="D6" s="10"/>
      <c r="E6" s="10"/>
      <c r="F6" s="18"/>
      <c r="G6" s="13"/>
      <c r="H6" s="10"/>
      <c r="I6" s="57"/>
      <c r="J6" s="56" t="s">
        <v>98</v>
      </c>
      <c r="K6" s="56" t="s">
        <v>300</v>
      </c>
      <c r="L6" s="56" t="s">
        <v>301</v>
      </c>
      <c r="M6" s="56" t="s">
        <v>302</v>
      </c>
      <c r="N6" s="52" t="s">
        <v>303</v>
      </c>
      <c r="O6" s="14"/>
      <c r="P6" s="57"/>
      <c r="Q6" s="57"/>
      <c r="R6" s="57"/>
      <c r="S6" s="57"/>
      <c r="T6" s="57"/>
      <c r="U6" s="67"/>
      <c r="V6" s="67"/>
      <c r="W6" s="67"/>
      <c r="X6" s="67"/>
    </row>
    <row r="7" s="4" customFormat="1" ht="16" customHeight="1" spans="1:24">
      <c r="A7" s="19" t="s">
        <v>304</v>
      </c>
      <c r="B7" s="20"/>
      <c r="C7" s="21"/>
      <c r="D7" s="22"/>
      <c r="E7" s="23"/>
      <c r="F7" s="23"/>
      <c r="G7" s="24"/>
      <c r="H7" s="25"/>
      <c r="I7" s="58">
        <f t="shared" ref="I7:T7" si="0">SUM(I8+I17)</f>
        <v>494800</v>
      </c>
      <c r="J7" s="58">
        <v>0</v>
      </c>
      <c r="K7" s="58">
        <f t="shared" si="0"/>
        <v>0</v>
      </c>
      <c r="L7" s="58">
        <f t="shared" si="0"/>
        <v>0</v>
      </c>
      <c r="M7" s="58">
        <f t="shared" si="0"/>
        <v>0</v>
      </c>
      <c r="N7" s="58">
        <f t="shared" si="0"/>
        <v>0</v>
      </c>
      <c r="O7" s="58">
        <f t="shared" si="0"/>
        <v>0</v>
      </c>
      <c r="P7" s="58">
        <f t="shared" si="0"/>
        <v>369400</v>
      </c>
      <c r="Q7" s="58">
        <f t="shared" si="0"/>
        <v>0</v>
      </c>
      <c r="R7" s="58">
        <f t="shared" si="0"/>
        <v>125400</v>
      </c>
      <c r="S7" s="58">
        <f t="shared" si="0"/>
        <v>0</v>
      </c>
      <c r="T7" s="58">
        <f t="shared" si="0"/>
        <v>0</v>
      </c>
      <c r="U7" s="67"/>
      <c r="V7" s="67"/>
      <c r="W7" s="67"/>
      <c r="X7" s="67"/>
    </row>
    <row r="8" s="4" customFormat="1" ht="16" customHeight="1" spans="1:24">
      <c r="A8" s="19" t="s">
        <v>305</v>
      </c>
      <c r="B8" s="26"/>
      <c r="C8" s="23"/>
      <c r="D8" s="27"/>
      <c r="E8" s="28"/>
      <c r="F8" s="28"/>
      <c r="G8" s="24"/>
      <c r="H8" s="25"/>
      <c r="I8" s="58">
        <v>369400</v>
      </c>
      <c r="J8" s="58">
        <v>0</v>
      </c>
      <c r="K8" s="58">
        <f t="shared" ref="K8:O8" si="1">SUM(K9:K15)</f>
        <v>0</v>
      </c>
      <c r="L8" s="58">
        <f t="shared" si="1"/>
        <v>0</v>
      </c>
      <c r="M8" s="58">
        <f t="shared" si="1"/>
        <v>0</v>
      </c>
      <c r="N8" s="58">
        <f t="shared" si="1"/>
        <v>0</v>
      </c>
      <c r="O8" s="58">
        <f t="shared" si="1"/>
        <v>0</v>
      </c>
      <c r="P8" s="58">
        <v>369400</v>
      </c>
      <c r="Q8" s="58">
        <f t="shared" ref="Q8:T8" si="2">SUM(Q9:Q15)</f>
        <v>0</v>
      </c>
      <c r="R8" s="58">
        <f t="shared" si="2"/>
        <v>0</v>
      </c>
      <c r="S8" s="58">
        <f t="shared" si="2"/>
        <v>0</v>
      </c>
      <c r="T8" s="58">
        <f t="shared" si="2"/>
        <v>0</v>
      </c>
      <c r="U8" s="67"/>
      <c r="V8" s="67"/>
      <c r="W8" s="67"/>
      <c r="X8" s="67"/>
    </row>
    <row r="9" s="2" customFormat="1" ht="16" customHeight="1" spans="1:24">
      <c r="A9" s="29">
        <v>1</v>
      </c>
      <c r="B9" s="30" t="s">
        <v>355</v>
      </c>
      <c r="C9" s="42" t="s">
        <v>307</v>
      </c>
      <c r="D9" s="110" t="s">
        <v>308</v>
      </c>
      <c r="E9" s="44"/>
      <c r="F9" s="44">
        <v>5000</v>
      </c>
      <c r="G9" s="45">
        <v>5</v>
      </c>
      <c r="H9" s="46" t="s">
        <v>309</v>
      </c>
      <c r="I9" s="32">
        <v>25000</v>
      </c>
      <c r="J9" s="32"/>
      <c r="K9" s="32"/>
      <c r="L9" s="59"/>
      <c r="M9" s="59"/>
      <c r="N9" s="59"/>
      <c r="O9" s="90"/>
      <c r="P9" s="59">
        <v>25000</v>
      </c>
      <c r="Q9" s="59"/>
      <c r="R9" s="59"/>
      <c r="S9" s="59"/>
      <c r="T9" s="59"/>
      <c r="U9" s="64"/>
      <c r="V9" s="64"/>
      <c r="W9" s="64"/>
      <c r="X9" s="64"/>
    </row>
    <row r="10" s="2" customFormat="1" ht="16" customHeight="1" spans="1:24">
      <c r="A10" s="29"/>
      <c r="B10" s="30" t="s">
        <v>355</v>
      </c>
      <c r="C10" s="42" t="s">
        <v>379</v>
      </c>
      <c r="D10" s="43" t="s">
        <v>380</v>
      </c>
      <c r="E10" s="44"/>
      <c r="F10" s="44">
        <v>1200</v>
      </c>
      <c r="G10" s="45">
        <v>5</v>
      </c>
      <c r="H10" s="46" t="s">
        <v>309</v>
      </c>
      <c r="I10" s="32">
        <v>6000</v>
      </c>
      <c r="J10" s="32"/>
      <c r="K10" s="32"/>
      <c r="L10" s="59"/>
      <c r="M10" s="59"/>
      <c r="N10" s="59"/>
      <c r="O10" s="90"/>
      <c r="P10" s="59">
        <v>6000</v>
      </c>
      <c r="Q10" s="59"/>
      <c r="R10" s="59"/>
      <c r="S10" s="59"/>
      <c r="T10" s="59"/>
      <c r="U10" s="64"/>
      <c r="V10" s="64"/>
      <c r="W10" s="64"/>
      <c r="X10" s="64"/>
    </row>
    <row r="11" s="2" customFormat="1" ht="16" customHeight="1" spans="1:24">
      <c r="A11" s="29">
        <v>3</v>
      </c>
      <c r="B11" s="30" t="s">
        <v>355</v>
      </c>
      <c r="C11" s="34" t="s">
        <v>314</v>
      </c>
      <c r="D11" s="116" t="s">
        <v>315</v>
      </c>
      <c r="E11" s="35"/>
      <c r="F11" s="32">
        <v>50000</v>
      </c>
      <c r="G11" s="35">
        <v>1</v>
      </c>
      <c r="H11" s="36" t="s">
        <v>320</v>
      </c>
      <c r="I11" s="32">
        <v>50000</v>
      </c>
      <c r="J11" s="32"/>
      <c r="K11" s="32"/>
      <c r="L11" s="59"/>
      <c r="M11" s="59"/>
      <c r="N11" s="59"/>
      <c r="O11" s="90"/>
      <c r="P11" s="59">
        <v>50000</v>
      </c>
      <c r="Q11" s="59"/>
      <c r="R11" s="59"/>
      <c r="S11" s="59"/>
      <c r="T11" s="59"/>
      <c r="U11" s="64"/>
      <c r="V11" s="64"/>
      <c r="W11" s="64"/>
      <c r="X11" s="64"/>
    </row>
    <row r="12" s="2" customFormat="1" ht="16" customHeight="1" spans="1:24">
      <c r="A12" s="29">
        <v>4</v>
      </c>
      <c r="B12" s="30" t="s">
        <v>355</v>
      </c>
      <c r="C12" s="34" t="s">
        <v>316</v>
      </c>
      <c r="D12" s="116" t="s">
        <v>317</v>
      </c>
      <c r="E12" s="35"/>
      <c r="F12" s="32">
        <v>220</v>
      </c>
      <c r="G12" s="35">
        <v>20</v>
      </c>
      <c r="H12" s="36" t="s">
        <v>342</v>
      </c>
      <c r="I12" s="32">
        <v>4400</v>
      </c>
      <c r="J12" s="32"/>
      <c r="K12" s="32"/>
      <c r="L12" s="59"/>
      <c r="M12" s="59"/>
      <c r="N12" s="59"/>
      <c r="O12" s="90"/>
      <c r="P12" s="59">
        <v>4400</v>
      </c>
      <c r="Q12" s="59"/>
      <c r="R12" s="59"/>
      <c r="S12" s="59"/>
      <c r="T12" s="59"/>
      <c r="U12" s="64"/>
      <c r="V12" s="64"/>
      <c r="W12" s="64"/>
      <c r="X12" s="64"/>
    </row>
    <row r="13" s="2" customFormat="1" ht="20" customHeight="1" spans="1:24">
      <c r="A13" s="29">
        <v>5</v>
      </c>
      <c r="B13" s="30" t="s">
        <v>355</v>
      </c>
      <c r="C13" s="31" t="s">
        <v>318</v>
      </c>
      <c r="D13" s="116" t="s">
        <v>319</v>
      </c>
      <c r="E13" s="35"/>
      <c r="F13" s="32">
        <v>20000</v>
      </c>
      <c r="G13" s="35">
        <v>1</v>
      </c>
      <c r="H13" s="31" t="s">
        <v>320</v>
      </c>
      <c r="I13" s="32">
        <v>20000</v>
      </c>
      <c r="J13" s="32"/>
      <c r="K13" s="32"/>
      <c r="L13" s="59"/>
      <c r="M13" s="59"/>
      <c r="N13" s="59"/>
      <c r="O13" s="90"/>
      <c r="P13" s="59">
        <v>20000</v>
      </c>
      <c r="Q13" s="59"/>
      <c r="R13" s="59"/>
      <c r="S13" s="59"/>
      <c r="T13" s="59"/>
      <c r="U13" s="64"/>
      <c r="V13" s="64"/>
      <c r="W13" s="64"/>
      <c r="X13" s="64"/>
    </row>
    <row r="14" s="2" customFormat="1" ht="22" customHeight="1" spans="1:24">
      <c r="A14" s="29">
        <v>6</v>
      </c>
      <c r="B14" s="30" t="s">
        <v>355</v>
      </c>
      <c r="C14" s="31" t="s">
        <v>343</v>
      </c>
      <c r="D14" s="116" t="s">
        <v>344</v>
      </c>
      <c r="E14" s="35"/>
      <c r="F14" s="32">
        <v>4000</v>
      </c>
      <c r="G14" s="35">
        <v>1</v>
      </c>
      <c r="H14" s="37" t="s">
        <v>345</v>
      </c>
      <c r="I14" s="32">
        <v>4000</v>
      </c>
      <c r="J14" s="32"/>
      <c r="K14" s="32"/>
      <c r="L14" s="59"/>
      <c r="M14" s="59"/>
      <c r="N14" s="59"/>
      <c r="O14" s="90"/>
      <c r="P14" s="59">
        <v>4000</v>
      </c>
      <c r="Q14" s="59"/>
      <c r="R14" s="59"/>
      <c r="S14" s="59"/>
      <c r="T14" s="59"/>
      <c r="U14" s="64"/>
      <c r="V14" s="64"/>
      <c r="W14" s="64"/>
      <c r="X14" s="64"/>
    </row>
    <row r="15" s="2" customFormat="1" ht="34" customHeight="1" spans="1:24">
      <c r="A15" s="29">
        <v>7</v>
      </c>
      <c r="B15" s="30" t="s">
        <v>355</v>
      </c>
      <c r="C15" s="31" t="s">
        <v>346</v>
      </c>
      <c r="D15" s="116" t="s">
        <v>396</v>
      </c>
      <c r="E15" s="29"/>
      <c r="F15" s="31">
        <v>10000</v>
      </c>
      <c r="G15" s="29">
        <v>1</v>
      </c>
      <c r="H15" s="36" t="s">
        <v>345</v>
      </c>
      <c r="I15" s="32">
        <v>10000</v>
      </c>
      <c r="J15" s="32"/>
      <c r="K15" s="32"/>
      <c r="L15" s="59"/>
      <c r="M15" s="59"/>
      <c r="N15" s="59"/>
      <c r="O15" s="90"/>
      <c r="P15" s="59">
        <v>10000</v>
      </c>
      <c r="Q15" s="59"/>
      <c r="R15" s="59"/>
      <c r="S15" s="59"/>
      <c r="T15" s="59"/>
      <c r="U15" s="64"/>
      <c r="V15" s="64"/>
      <c r="W15" s="64"/>
      <c r="X15" s="64"/>
    </row>
    <row r="16" s="2" customFormat="1" ht="34" customHeight="1" spans="1:24">
      <c r="A16" s="29">
        <v>8</v>
      </c>
      <c r="B16" s="30" t="s">
        <v>355</v>
      </c>
      <c r="C16" s="131" t="s">
        <v>374</v>
      </c>
      <c r="D16" s="101" t="s">
        <v>393</v>
      </c>
      <c r="E16" s="31" t="s">
        <v>348</v>
      </c>
      <c r="F16" s="31">
        <v>250000</v>
      </c>
      <c r="G16" s="29">
        <v>1</v>
      </c>
      <c r="H16" s="36" t="s">
        <v>349</v>
      </c>
      <c r="I16" s="32">
        <v>250000</v>
      </c>
      <c r="J16" s="32"/>
      <c r="K16" s="32"/>
      <c r="L16" s="59"/>
      <c r="M16" s="59"/>
      <c r="N16" s="59"/>
      <c r="O16" s="90"/>
      <c r="P16" s="59">
        <v>250000</v>
      </c>
      <c r="Q16" s="59"/>
      <c r="R16" s="59"/>
      <c r="S16" s="59"/>
      <c r="T16" s="59"/>
      <c r="U16" s="64"/>
      <c r="V16" s="64"/>
      <c r="W16" s="64"/>
      <c r="X16" s="64"/>
    </row>
    <row r="17" s="4" customFormat="1" ht="16" customHeight="1" spans="1:24">
      <c r="A17" s="19" t="s">
        <v>321</v>
      </c>
      <c r="B17" s="26"/>
      <c r="C17" s="23"/>
      <c r="D17" s="27"/>
      <c r="E17" s="28"/>
      <c r="F17" s="28"/>
      <c r="G17" s="24"/>
      <c r="H17" s="25"/>
      <c r="I17" s="61">
        <f t="shared" ref="I17:T17" si="3">SUM(I18:I22)</f>
        <v>125400</v>
      </c>
      <c r="J17" s="61">
        <v>0</v>
      </c>
      <c r="K17" s="61">
        <f t="shared" si="3"/>
        <v>0</v>
      </c>
      <c r="L17" s="61">
        <f t="shared" si="3"/>
        <v>0</v>
      </c>
      <c r="M17" s="61">
        <f t="shared" si="3"/>
        <v>0</v>
      </c>
      <c r="N17" s="61">
        <f t="shared" si="3"/>
        <v>0</v>
      </c>
      <c r="O17" s="61">
        <f t="shared" si="3"/>
        <v>0</v>
      </c>
      <c r="P17" s="61">
        <f t="shared" si="3"/>
        <v>0</v>
      </c>
      <c r="Q17" s="61">
        <f t="shared" si="3"/>
        <v>0</v>
      </c>
      <c r="R17" s="61">
        <f t="shared" si="3"/>
        <v>125400</v>
      </c>
      <c r="S17" s="61">
        <f t="shared" si="3"/>
        <v>0</v>
      </c>
      <c r="T17" s="61">
        <f t="shared" si="3"/>
        <v>0</v>
      </c>
      <c r="U17" s="67"/>
      <c r="V17" s="67"/>
      <c r="W17" s="67"/>
      <c r="X17" s="67"/>
    </row>
    <row r="18" s="2" customFormat="1" ht="25" customHeight="1" spans="1:24">
      <c r="A18" s="29">
        <v>1</v>
      </c>
      <c r="B18" s="41" t="s">
        <v>364</v>
      </c>
      <c r="C18" s="42" t="s">
        <v>307</v>
      </c>
      <c r="D18" s="43" t="s">
        <v>308</v>
      </c>
      <c r="E18" s="44"/>
      <c r="F18" s="44">
        <v>5000</v>
      </c>
      <c r="G18" s="45">
        <v>5</v>
      </c>
      <c r="H18" s="46" t="s">
        <v>309</v>
      </c>
      <c r="I18" s="32">
        <v>25000</v>
      </c>
      <c r="J18" s="32"/>
      <c r="K18" s="32"/>
      <c r="L18" s="32"/>
      <c r="M18" s="32"/>
      <c r="N18" s="32"/>
      <c r="O18" s="63"/>
      <c r="P18" s="32"/>
      <c r="Q18" s="32"/>
      <c r="R18" s="32">
        <v>25000</v>
      </c>
      <c r="S18" s="32"/>
      <c r="T18" s="32"/>
      <c r="U18" s="64"/>
      <c r="V18" s="64"/>
      <c r="W18" s="64"/>
      <c r="X18" s="64"/>
    </row>
    <row r="19" s="2" customFormat="1" ht="16" customHeight="1" spans="1:24">
      <c r="A19" s="29">
        <v>2</v>
      </c>
      <c r="B19" s="41" t="s">
        <v>364</v>
      </c>
      <c r="C19" s="42" t="s">
        <v>379</v>
      </c>
      <c r="D19" s="43" t="s">
        <v>380</v>
      </c>
      <c r="E19" s="44"/>
      <c r="F19" s="44">
        <v>1200</v>
      </c>
      <c r="G19" s="45">
        <v>5</v>
      </c>
      <c r="H19" s="46" t="s">
        <v>309</v>
      </c>
      <c r="I19" s="32">
        <v>6000</v>
      </c>
      <c r="J19" s="32"/>
      <c r="K19" s="32"/>
      <c r="L19" s="32"/>
      <c r="M19" s="32"/>
      <c r="N19" s="32"/>
      <c r="O19" s="63"/>
      <c r="P19" s="32"/>
      <c r="Q19" s="32"/>
      <c r="R19" s="32">
        <v>6000</v>
      </c>
      <c r="S19" s="32"/>
      <c r="T19" s="32"/>
      <c r="U19" s="64"/>
      <c r="V19" s="64"/>
      <c r="W19" s="64"/>
      <c r="X19" s="64"/>
    </row>
    <row r="20" s="2" customFormat="1" ht="16" customHeight="1" spans="1:24">
      <c r="A20" s="29">
        <v>3</v>
      </c>
      <c r="B20" s="41" t="s">
        <v>364</v>
      </c>
      <c r="C20" s="42" t="s">
        <v>316</v>
      </c>
      <c r="D20" s="43" t="s">
        <v>317</v>
      </c>
      <c r="E20" s="44"/>
      <c r="F20" s="44">
        <v>220</v>
      </c>
      <c r="G20" s="45">
        <v>20</v>
      </c>
      <c r="H20" s="46" t="s">
        <v>342</v>
      </c>
      <c r="I20" s="32">
        <v>4400</v>
      </c>
      <c r="J20" s="32"/>
      <c r="K20" s="32"/>
      <c r="L20" s="32"/>
      <c r="M20" s="32"/>
      <c r="N20" s="32"/>
      <c r="O20" s="63"/>
      <c r="P20" s="32"/>
      <c r="Q20" s="32"/>
      <c r="R20" s="32">
        <v>4400</v>
      </c>
      <c r="S20" s="32"/>
      <c r="T20" s="32"/>
      <c r="U20" s="64"/>
      <c r="V20" s="64"/>
      <c r="W20" s="64"/>
      <c r="X20" s="64"/>
    </row>
    <row r="21" s="2" customFormat="1" ht="16" customHeight="1" spans="1:24">
      <c r="A21" s="29">
        <v>4</v>
      </c>
      <c r="B21" s="41" t="s">
        <v>364</v>
      </c>
      <c r="C21" s="42" t="s">
        <v>318</v>
      </c>
      <c r="D21" s="43" t="s">
        <v>319</v>
      </c>
      <c r="E21" s="44"/>
      <c r="F21" s="44">
        <v>80000</v>
      </c>
      <c r="G21" s="45">
        <v>1</v>
      </c>
      <c r="H21" s="46" t="s">
        <v>320</v>
      </c>
      <c r="I21" s="32">
        <v>80000</v>
      </c>
      <c r="J21" s="32"/>
      <c r="K21" s="32"/>
      <c r="L21" s="32"/>
      <c r="M21" s="32"/>
      <c r="N21" s="32"/>
      <c r="O21" s="63"/>
      <c r="P21" s="32"/>
      <c r="Q21" s="32"/>
      <c r="R21" s="32">
        <v>80000</v>
      </c>
      <c r="S21" s="32"/>
      <c r="T21" s="32"/>
      <c r="U21" s="64"/>
      <c r="V21" s="64"/>
      <c r="W21" s="64"/>
      <c r="X21" s="64"/>
    </row>
    <row r="22" s="2" customFormat="1" ht="16" customHeight="1" spans="1:24">
      <c r="A22" s="29">
        <v>5</v>
      </c>
      <c r="B22" s="41" t="s">
        <v>364</v>
      </c>
      <c r="C22" s="42" t="s">
        <v>346</v>
      </c>
      <c r="D22" s="43" t="s">
        <v>396</v>
      </c>
      <c r="E22" s="44"/>
      <c r="F22" s="44">
        <v>10000</v>
      </c>
      <c r="G22" s="45">
        <v>1</v>
      </c>
      <c r="H22" s="46" t="s">
        <v>345</v>
      </c>
      <c r="I22" s="32">
        <v>10000</v>
      </c>
      <c r="J22" s="32"/>
      <c r="K22" s="32"/>
      <c r="L22" s="32"/>
      <c r="M22" s="32"/>
      <c r="N22" s="32"/>
      <c r="O22" s="63"/>
      <c r="P22" s="32"/>
      <c r="Q22" s="32"/>
      <c r="R22" s="32">
        <v>10000</v>
      </c>
      <c r="S22" s="32"/>
      <c r="T22" s="32"/>
      <c r="U22" s="64"/>
      <c r="V22" s="64"/>
      <c r="W22" s="64"/>
      <c r="X22" s="64"/>
    </row>
    <row r="23" s="70" customFormat="1" ht="20" customHeight="1" spans="1:20">
      <c r="A23" s="82" t="s">
        <v>331</v>
      </c>
      <c r="B23" s="82"/>
      <c r="C23" s="82"/>
      <c r="D23" s="82"/>
      <c r="E23" s="82"/>
      <c r="F23" s="82"/>
      <c r="G23" s="82"/>
      <c r="H23" s="82"/>
      <c r="I23" s="82"/>
      <c r="J23" s="82"/>
      <c r="K23" s="82"/>
      <c r="L23" s="82"/>
      <c r="M23" s="82"/>
      <c r="N23" s="82"/>
      <c r="O23" s="82"/>
      <c r="P23" s="82"/>
      <c r="Q23" s="82"/>
      <c r="R23" s="82"/>
      <c r="S23" s="82"/>
      <c r="T23" s="82"/>
    </row>
    <row r="24" s="70" customFormat="1" ht="20" customHeight="1" spans="1:20">
      <c r="A24" s="82" t="s">
        <v>384</v>
      </c>
      <c r="B24" s="82"/>
      <c r="C24" s="82"/>
      <c r="D24" s="82"/>
      <c r="E24" s="82"/>
      <c r="F24" s="82"/>
      <c r="G24" s="82"/>
      <c r="H24" s="82"/>
      <c r="I24" s="82"/>
      <c r="J24" s="82"/>
      <c r="K24" s="82"/>
      <c r="L24" s="82"/>
      <c r="M24" s="82"/>
      <c r="N24" s="82"/>
      <c r="O24" s="82"/>
      <c r="P24" s="82"/>
      <c r="Q24" s="82"/>
      <c r="R24" s="82"/>
      <c r="S24" s="82"/>
      <c r="T24" s="82"/>
    </row>
    <row r="25" s="70" customFormat="1" ht="18" customHeight="1" spans="1:20">
      <c r="A25" s="82" t="s">
        <v>385</v>
      </c>
      <c r="B25" s="82"/>
      <c r="C25" s="82"/>
      <c r="D25" s="82"/>
      <c r="E25" s="82"/>
      <c r="F25" s="82"/>
      <c r="G25" s="82"/>
      <c r="H25" s="82"/>
      <c r="I25" s="82"/>
      <c r="J25" s="82"/>
      <c r="K25" s="82"/>
      <c r="L25" s="82"/>
      <c r="M25" s="82"/>
      <c r="N25" s="82"/>
      <c r="O25" s="82"/>
      <c r="P25" s="82"/>
      <c r="Q25" s="82"/>
      <c r="R25" s="82"/>
      <c r="S25" s="82"/>
      <c r="T25" s="82"/>
    </row>
  </sheetData>
  <mergeCells count="29">
    <mergeCell ref="A1:B1"/>
    <mergeCell ref="A2:T2"/>
    <mergeCell ref="A3:E3"/>
    <mergeCell ref="F3:K3"/>
    <mergeCell ref="R3:T3"/>
    <mergeCell ref="C4:D4"/>
    <mergeCell ref="I4:T4"/>
    <mergeCell ref="U5:V5"/>
    <mergeCell ref="A7:B7"/>
    <mergeCell ref="A8:B8"/>
    <mergeCell ref="A17:B17"/>
    <mergeCell ref="A23:T23"/>
    <mergeCell ref="A24:T24"/>
    <mergeCell ref="A25:T25"/>
    <mergeCell ref="A4:A6"/>
    <mergeCell ref="B4:B6"/>
    <mergeCell ref="C5:C6"/>
    <mergeCell ref="D5:D6"/>
    <mergeCell ref="E4:E6"/>
    <mergeCell ref="F4:F6"/>
    <mergeCell ref="G4:G6"/>
    <mergeCell ref="H4:H6"/>
    <mergeCell ref="I5:I6"/>
    <mergeCell ref="O5:O6"/>
    <mergeCell ref="P5:P6"/>
    <mergeCell ref="Q5:Q6"/>
    <mergeCell ref="R5:R6"/>
    <mergeCell ref="S5:S6"/>
    <mergeCell ref="T5:T6"/>
  </mergeCells>
  <pageMargins left="0.75" right="0.75" top="1" bottom="1" header="0.5" footer="0.5"/>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29"/>
  <sheetViews>
    <sheetView workbookViewId="0">
      <selection activeCell="X17" sqref="X17"/>
    </sheetView>
  </sheetViews>
  <sheetFormatPr defaultColWidth="9" defaultRowHeight="14.25"/>
  <cols>
    <col min="1" max="1" width="3.75" style="70" customWidth="1"/>
    <col min="2" max="2" width="11.3" style="70" customWidth="1"/>
    <col min="3" max="3" width="9.2" style="70" customWidth="1"/>
    <col min="4" max="4" width="8.125" style="70" customWidth="1"/>
    <col min="5" max="5" width="5.1" style="70" customWidth="1"/>
    <col min="6" max="6" width="6.8" style="70" customWidth="1"/>
    <col min="7" max="7" width="4.125" style="70" customWidth="1"/>
    <col min="8" max="8" width="4.375" style="70" customWidth="1"/>
    <col min="9" max="9" width="7.875" style="70" customWidth="1"/>
    <col min="10" max="10" width="5.5" style="70" customWidth="1"/>
    <col min="11" max="11" width="5.6" style="70" customWidth="1"/>
    <col min="12" max="12" width="7.875" style="70" customWidth="1"/>
    <col min="13" max="13" width="7.5" style="70" customWidth="1"/>
    <col min="14" max="14" width="9" style="70" customWidth="1"/>
    <col min="15" max="15" width="7.125" style="70" customWidth="1"/>
    <col min="16" max="16" width="7" style="70" customWidth="1"/>
    <col min="17" max="17" width="4.7" style="70" customWidth="1"/>
    <col min="18" max="18" width="10.1" style="70" customWidth="1"/>
    <col min="19" max="20" width="4.7" style="70" customWidth="1"/>
    <col min="21" max="16384" width="9" style="70"/>
  </cols>
  <sheetData>
    <row r="1" s="2" customFormat="1" ht="23" customHeight="1" spans="1:24">
      <c r="A1" s="94" t="s">
        <v>280</v>
      </c>
      <c r="B1" s="94"/>
      <c r="C1" s="72"/>
      <c r="D1" s="72"/>
      <c r="E1" s="72"/>
      <c r="F1" s="72"/>
      <c r="G1" s="95"/>
      <c r="H1" s="72"/>
      <c r="I1" s="97"/>
      <c r="J1" s="97"/>
      <c r="K1" s="97"/>
      <c r="L1" s="97"/>
      <c r="M1" s="97"/>
      <c r="N1" s="97"/>
      <c r="O1" s="64"/>
      <c r="P1" s="97"/>
      <c r="Q1" s="97"/>
      <c r="R1" s="97"/>
      <c r="S1" s="97"/>
      <c r="T1" s="97"/>
      <c r="U1" s="64"/>
      <c r="V1" s="64"/>
      <c r="W1" s="64"/>
      <c r="X1" s="64"/>
    </row>
    <row r="2" s="2" customFormat="1" ht="22" customHeight="1" spans="1:24">
      <c r="A2" s="6" t="s">
        <v>281</v>
      </c>
      <c r="B2" s="6"/>
      <c r="C2" s="6"/>
      <c r="D2" s="6"/>
      <c r="E2" s="6"/>
      <c r="F2" s="6"/>
      <c r="G2" s="6"/>
      <c r="H2" s="6"/>
      <c r="I2" s="6"/>
      <c r="J2" s="6"/>
      <c r="K2" s="6"/>
      <c r="L2" s="6"/>
      <c r="M2" s="6"/>
      <c r="N2" s="6"/>
      <c r="O2" s="6"/>
      <c r="P2" s="6"/>
      <c r="Q2" s="6"/>
      <c r="R2" s="6"/>
      <c r="S2" s="6"/>
      <c r="T2" s="6"/>
      <c r="U2" s="64"/>
      <c r="V2" s="64"/>
      <c r="W2" s="64"/>
      <c r="X2" s="64"/>
    </row>
    <row r="3" s="3" customFormat="1" ht="19" customHeight="1" spans="1:24">
      <c r="A3" s="7" t="s">
        <v>397</v>
      </c>
      <c r="B3" s="7"/>
      <c r="C3" s="7"/>
      <c r="D3" s="7"/>
      <c r="E3" s="7"/>
      <c r="F3" s="8" t="s">
        <v>0</v>
      </c>
      <c r="G3" s="8"/>
      <c r="H3" s="8"/>
      <c r="I3" s="8"/>
      <c r="J3" s="8"/>
      <c r="K3" s="8"/>
      <c r="L3" s="48"/>
      <c r="M3" s="48"/>
      <c r="N3" s="48"/>
      <c r="O3" s="49"/>
      <c r="P3" s="48"/>
      <c r="Q3" s="48"/>
      <c r="R3" s="65" t="s">
        <v>283</v>
      </c>
      <c r="S3" s="65"/>
      <c r="T3" s="65"/>
      <c r="U3" s="49"/>
      <c r="V3" s="49"/>
      <c r="W3" s="49"/>
      <c r="X3" s="49"/>
    </row>
    <row r="4" s="4" customFormat="1" ht="18" customHeight="1" spans="1:24">
      <c r="A4" s="9" t="s">
        <v>268</v>
      </c>
      <c r="B4" s="10" t="s">
        <v>284</v>
      </c>
      <c r="C4" s="11" t="s">
        <v>285</v>
      </c>
      <c r="D4" s="11"/>
      <c r="E4" s="10" t="s">
        <v>334</v>
      </c>
      <c r="F4" s="12" t="s">
        <v>335</v>
      </c>
      <c r="G4" s="13" t="s">
        <v>288</v>
      </c>
      <c r="H4" s="14" t="s">
        <v>336</v>
      </c>
      <c r="I4" s="50" t="s">
        <v>290</v>
      </c>
      <c r="J4" s="51"/>
      <c r="K4" s="51"/>
      <c r="L4" s="51"/>
      <c r="M4" s="51"/>
      <c r="N4" s="51"/>
      <c r="O4" s="51"/>
      <c r="P4" s="51"/>
      <c r="Q4" s="51"/>
      <c r="R4" s="51"/>
      <c r="S4" s="51"/>
      <c r="T4" s="66"/>
      <c r="U4" s="67"/>
      <c r="V4" s="67"/>
      <c r="W4" s="67"/>
      <c r="X4" s="67"/>
    </row>
    <row r="5" s="4" customFormat="1" ht="20" customHeight="1" spans="1:24">
      <c r="A5" s="15"/>
      <c r="B5" s="10"/>
      <c r="C5" s="10" t="s">
        <v>291</v>
      </c>
      <c r="D5" s="10" t="s">
        <v>292</v>
      </c>
      <c r="E5" s="10"/>
      <c r="F5" s="16"/>
      <c r="G5" s="13"/>
      <c r="H5" s="10"/>
      <c r="I5" s="52" t="s">
        <v>279</v>
      </c>
      <c r="J5" s="53" t="s">
        <v>293</v>
      </c>
      <c r="K5" s="54"/>
      <c r="L5" s="54"/>
      <c r="M5" s="54"/>
      <c r="N5" s="54"/>
      <c r="O5" s="55" t="s">
        <v>294</v>
      </c>
      <c r="P5" s="56" t="s">
        <v>295</v>
      </c>
      <c r="Q5" s="56" t="s">
        <v>338</v>
      </c>
      <c r="R5" s="56" t="s">
        <v>339</v>
      </c>
      <c r="S5" s="56" t="s">
        <v>340</v>
      </c>
      <c r="T5" s="56" t="s">
        <v>341</v>
      </c>
      <c r="U5" s="68"/>
      <c r="V5" s="69"/>
      <c r="W5" s="67"/>
      <c r="X5" s="67"/>
    </row>
    <row r="6" s="4" customFormat="1" ht="52" customHeight="1" spans="1:24">
      <c r="A6" s="17"/>
      <c r="B6" s="10"/>
      <c r="C6" s="10"/>
      <c r="D6" s="10"/>
      <c r="E6" s="10"/>
      <c r="F6" s="18"/>
      <c r="G6" s="13"/>
      <c r="H6" s="10"/>
      <c r="I6" s="57"/>
      <c r="J6" s="56" t="s">
        <v>98</v>
      </c>
      <c r="K6" s="56" t="s">
        <v>300</v>
      </c>
      <c r="L6" s="56" t="s">
        <v>301</v>
      </c>
      <c r="M6" s="56" t="s">
        <v>302</v>
      </c>
      <c r="N6" s="52" t="s">
        <v>303</v>
      </c>
      <c r="O6" s="14"/>
      <c r="P6" s="57"/>
      <c r="Q6" s="57"/>
      <c r="R6" s="57"/>
      <c r="S6" s="57"/>
      <c r="T6" s="57"/>
      <c r="U6" s="67"/>
      <c r="V6" s="67"/>
      <c r="W6" s="67"/>
      <c r="X6" s="67"/>
    </row>
    <row r="7" s="4" customFormat="1" ht="20" customHeight="1" spans="1:24">
      <c r="A7" s="19" t="s">
        <v>304</v>
      </c>
      <c r="B7" s="20"/>
      <c r="C7" s="21"/>
      <c r="D7" s="22"/>
      <c r="E7" s="23"/>
      <c r="F7" s="23"/>
      <c r="G7" s="24"/>
      <c r="H7" s="25"/>
      <c r="I7" s="121">
        <f t="shared" ref="I7:T7" si="0">SUM(I8+I21)</f>
        <v>681700</v>
      </c>
      <c r="J7" s="121">
        <f t="shared" si="0"/>
        <v>0</v>
      </c>
      <c r="K7" s="121">
        <f t="shared" si="0"/>
        <v>0</v>
      </c>
      <c r="L7" s="58">
        <f t="shared" si="0"/>
        <v>0</v>
      </c>
      <c r="M7" s="58">
        <f t="shared" si="0"/>
        <v>0</v>
      </c>
      <c r="N7" s="58">
        <f t="shared" si="0"/>
        <v>0</v>
      </c>
      <c r="O7" s="58">
        <f t="shared" si="0"/>
        <v>0</v>
      </c>
      <c r="P7" s="121">
        <f t="shared" si="0"/>
        <v>257600</v>
      </c>
      <c r="Q7" s="58">
        <f t="shared" si="0"/>
        <v>0</v>
      </c>
      <c r="R7" s="58">
        <f t="shared" si="0"/>
        <v>424100</v>
      </c>
      <c r="S7" s="58">
        <f t="shared" si="0"/>
        <v>0</v>
      </c>
      <c r="T7" s="58">
        <f t="shared" si="0"/>
        <v>0</v>
      </c>
      <c r="U7" s="67"/>
      <c r="V7" s="67"/>
      <c r="W7" s="67"/>
      <c r="X7" s="67"/>
    </row>
    <row r="8" s="4" customFormat="1" ht="20" customHeight="1" spans="1:24">
      <c r="A8" s="19" t="s">
        <v>305</v>
      </c>
      <c r="B8" s="26"/>
      <c r="C8" s="23"/>
      <c r="D8" s="27"/>
      <c r="E8" s="28"/>
      <c r="F8" s="28"/>
      <c r="G8" s="24"/>
      <c r="H8" s="25"/>
      <c r="I8" s="121">
        <f t="shared" ref="I8:T8" si="1">SUM(I9:I20)</f>
        <v>681700</v>
      </c>
      <c r="J8" s="121">
        <f t="shared" si="1"/>
        <v>0</v>
      </c>
      <c r="K8" s="121">
        <f t="shared" si="1"/>
        <v>0</v>
      </c>
      <c r="L8" s="58">
        <f t="shared" si="1"/>
        <v>0</v>
      </c>
      <c r="M8" s="58">
        <f t="shared" si="1"/>
        <v>0</v>
      </c>
      <c r="N8" s="58">
        <f t="shared" si="1"/>
        <v>0</v>
      </c>
      <c r="O8" s="58">
        <f t="shared" si="1"/>
        <v>0</v>
      </c>
      <c r="P8" s="121">
        <f t="shared" si="1"/>
        <v>257600</v>
      </c>
      <c r="Q8" s="58">
        <f t="shared" si="1"/>
        <v>0</v>
      </c>
      <c r="R8" s="58">
        <f t="shared" si="1"/>
        <v>424100</v>
      </c>
      <c r="S8" s="58">
        <f t="shared" si="1"/>
        <v>0</v>
      </c>
      <c r="T8" s="58">
        <f t="shared" si="1"/>
        <v>0</v>
      </c>
      <c r="U8" s="67"/>
      <c r="V8" s="67"/>
      <c r="W8" s="67"/>
      <c r="X8" s="67"/>
    </row>
    <row r="9" s="2" customFormat="1" ht="20" customHeight="1" spans="1:24">
      <c r="A9" s="29">
        <v>1</v>
      </c>
      <c r="B9" s="100" t="s">
        <v>95</v>
      </c>
      <c r="C9" s="101" t="s">
        <v>356</v>
      </c>
      <c r="D9" s="101" t="s">
        <v>308</v>
      </c>
      <c r="E9" s="102"/>
      <c r="F9" s="103">
        <v>5000</v>
      </c>
      <c r="G9" s="104">
        <v>8</v>
      </c>
      <c r="H9" s="102" t="s">
        <v>309</v>
      </c>
      <c r="I9" s="103">
        <f t="shared" ref="I9:I20" si="2">P9+R9</f>
        <v>40000</v>
      </c>
      <c r="J9" s="103"/>
      <c r="K9" s="103"/>
      <c r="L9" s="122"/>
      <c r="M9" s="122"/>
      <c r="N9" s="122"/>
      <c r="O9" s="123"/>
      <c r="P9" s="103"/>
      <c r="Q9" s="59"/>
      <c r="R9" s="59">
        <v>40000</v>
      </c>
      <c r="S9" s="59"/>
      <c r="T9" s="59"/>
      <c r="U9" s="64"/>
      <c r="V9" s="64"/>
      <c r="W9" s="64"/>
      <c r="X9" s="64"/>
    </row>
    <row r="10" s="2" customFormat="1" ht="20" customHeight="1" spans="1:24">
      <c r="A10" s="29">
        <v>2</v>
      </c>
      <c r="B10" s="100" t="s">
        <v>95</v>
      </c>
      <c r="C10" s="101" t="s">
        <v>359</v>
      </c>
      <c r="D10" s="101" t="s">
        <v>360</v>
      </c>
      <c r="E10" s="102"/>
      <c r="F10" s="103">
        <v>7000</v>
      </c>
      <c r="G10" s="104">
        <v>4</v>
      </c>
      <c r="H10" s="102" t="s">
        <v>309</v>
      </c>
      <c r="I10" s="103">
        <f t="shared" si="2"/>
        <v>28000</v>
      </c>
      <c r="J10" s="103"/>
      <c r="K10" s="103"/>
      <c r="L10" s="122"/>
      <c r="M10" s="122"/>
      <c r="N10" s="122"/>
      <c r="O10" s="123"/>
      <c r="P10" s="103"/>
      <c r="Q10" s="59"/>
      <c r="R10" s="59">
        <v>28000</v>
      </c>
      <c r="S10" s="59"/>
      <c r="T10" s="59"/>
      <c r="U10" s="64"/>
      <c r="V10" s="64"/>
      <c r="W10" s="64"/>
      <c r="X10" s="64"/>
    </row>
    <row r="11" s="2" customFormat="1" ht="20" customHeight="1" spans="1:24">
      <c r="A11" s="29">
        <v>3</v>
      </c>
      <c r="B11" s="100" t="s">
        <v>95</v>
      </c>
      <c r="C11" s="105" t="s">
        <v>367</v>
      </c>
      <c r="D11" s="106" t="s">
        <v>313</v>
      </c>
      <c r="E11" s="107"/>
      <c r="F11" s="103">
        <v>3000</v>
      </c>
      <c r="G11" s="107">
        <v>6</v>
      </c>
      <c r="H11" s="108" t="s">
        <v>309</v>
      </c>
      <c r="I11" s="103">
        <f t="shared" si="2"/>
        <v>18000</v>
      </c>
      <c r="J11" s="103"/>
      <c r="K11" s="103"/>
      <c r="L11" s="122"/>
      <c r="M11" s="122"/>
      <c r="N11" s="122"/>
      <c r="O11" s="123"/>
      <c r="P11" s="103"/>
      <c r="Q11" s="59"/>
      <c r="R11" s="59">
        <v>18000</v>
      </c>
      <c r="S11" s="59"/>
      <c r="T11" s="59"/>
      <c r="U11" s="64"/>
      <c r="V11" s="64"/>
      <c r="W11" s="64"/>
      <c r="X11" s="64"/>
    </row>
    <row r="12" s="2" customFormat="1" ht="20" customHeight="1" spans="1:24">
      <c r="A12" s="29">
        <v>4</v>
      </c>
      <c r="B12" s="100" t="s">
        <v>95</v>
      </c>
      <c r="C12" s="101" t="s">
        <v>379</v>
      </c>
      <c r="D12" s="106" t="s">
        <v>380</v>
      </c>
      <c r="E12" s="107"/>
      <c r="F12" s="103">
        <v>1200</v>
      </c>
      <c r="G12" s="107">
        <v>3</v>
      </c>
      <c r="H12" s="102" t="s">
        <v>309</v>
      </c>
      <c r="I12" s="103">
        <f t="shared" si="2"/>
        <v>3600</v>
      </c>
      <c r="J12" s="103"/>
      <c r="K12" s="103"/>
      <c r="L12" s="122"/>
      <c r="M12" s="122"/>
      <c r="N12" s="122"/>
      <c r="O12" s="123"/>
      <c r="P12" s="103"/>
      <c r="Q12" s="59"/>
      <c r="R12" s="59">
        <v>3600</v>
      </c>
      <c r="S12" s="59"/>
      <c r="T12" s="59"/>
      <c r="U12" s="64"/>
      <c r="V12" s="64"/>
      <c r="W12" s="64"/>
      <c r="X12" s="64"/>
    </row>
    <row r="13" s="2" customFormat="1" ht="20" customHeight="1" spans="1:24">
      <c r="A13" s="29">
        <v>5</v>
      </c>
      <c r="B13" s="100" t="s">
        <v>95</v>
      </c>
      <c r="C13" s="105" t="s">
        <v>374</v>
      </c>
      <c r="D13" s="106" t="s">
        <v>393</v>
      </c>
      <c r="E13" s="109" t="s">
        <v>348</v>
      </c>
      <c r="F13" s="102">
        <v>350000</v>
      </c>
      <c r="G13" s="109">
        <v>1</v>
      </c>
      <c r="H13" s="108" t="s">
        <v>349</v>
      </c>
      <c r="I13" s="103">
        <f t="shared" si="2"/>
        <v>350000</v>
      </c>
      <c r="J13" s="103"/>
      <c r="K13" s="103"/>
      <c r="L13" s="122"/>
      <c r="M13" s="122"/>
      <c r="N13" s="122"/>
      <c r="O13" s="123"/>
      <c r="P13" s="103">
        <v>175000</v>
      </c>
      <c r="Q13" s="59"/>
      <c r="R13" s="122">
        <v>175000</v>
      </c>
      <c r="S13" s="59"/>
      <c r="T13" s="59"/>
      <c r="U13" s="64"/>
      <c r="V13" s="64"/>
      <c r="W13" s="64"/>
      <c r="X13" s="64"/>
    </row>
    <row r="14" s="2" customFormat="1" ht="20" customHeight="1" spans="1:24">
      <c r="A14" s="29">
        <v>6</v>
      </c>
      <c r="B14" s="100" t="s">
        <v>95</v>
      </c>
      <c r="C14" s="105" t="s">
        <v>365</v>
      </c>
      <c r="D14" s="110" t="s">
        <v>366</v>
      </c>
      <c r="E14" s="107" t="s">
        <v>398</v>
      </c>
      <c r="F14" s="103">
        <v>6000</v>
      </c>
      <c r="G14" s="35">
        <v>2</v>
      </c>
      <c r="H14" s="37" t="s">
        <v>309</v>
      </c>
      <c r="I14" s="103">
        <f t="shared" si="2"/>
        <v>12000</v>
      </c>
      <c r="J14" s="103"/>
      <c r="K14" s="103"/>
      <c r="L14" s="122"/>
      <c r="M14" s="122"/>
      <c r="N14" s="122"/>
      <c r="O14" s="123"/>
      <c r="P14" s="103"/>
      <c r="Q14" s="59"/>
      <c r="R14" s="59">
        <v>12000</v>
      </c>
      <c r="S14" s="59"/>
      <c r="T14" s="59"/>
      <c r="U14" s="64"/>
      <c r="V14" s="64"/>
      <c r="W14" s="64"/>
      <c r="X14" s="64"/>
    </row>
    <row r="15" s="99" customFormat="1" ht="20" customHeight="1" spans="1:24">
      <c r="A15" s="29">
        <v>7</v>
      </c>
      <c r="B15" s="100" t="s">
        <v>95</v>
      </c>
      <c r="C15" s="111" t="s">
        <v>399</v>
      </c>
      <c r="D15" s="112" t="s">
        <v>400</v>
      </c>
      <c r="E15" s="113"/>
      <c r="F15" s="114">
        <v>50000</v>
      </c>
      <c r="G15" s="113">
        <v>1</v>
      </c>
      <c r="H15" s="115" t="s">
        <v>401</v>
      </c>
      <c r="I15" s="124">
        <f t="shared" si="2"/>
        <v>50000</v>
      </c>
      <c r="J15" s="103"/>
      <c r="K15" s="124"/>
      <c r="L15" s="125"/>
      <c r="M15" s="125"/>
      <c r="N15" s="125"/>
      <c r="O15" s="126"/>
      <c r="P15" s="124">
        <v>25000</v>
      </c>
      <c r="Q15" s="129"/>
      <c r="R15" s="129">
        <v>25000</v>
      </c>
      <c r="S15" s="129"/>
      <c r="T15" s="129"/>
      <c r="U15" s="130"/>
      <c r="V15" s="130"/>
      <c r="W15" s="130"/>
      <c r="X15" s="130"/>
    </row>
    <row r="16" s="2" customFormat="1" ht="20" customHeight="1" spans="1:24">
      <c r="A16" s="29">
        <v>8</v>
      </c>
      <c r="B16" s="100" t="s">
        <v>95</v>
      </c>
      <c r="C16" s="105" t="s">
        <v>361</v>
      </c>
      <c r="D16" s="116" t="s">
        <v>315</v>
      </c>
      <c r="E16" s="35"/>
      <c r="F16" s="102">
        <v>50000</v>
      </c>
      <c r="G16" s="35">
        <v>1</v>
      </c>
      <c r="H16" s="36" t="s">
        <v>320</v>
      </c>
      <c r="I16" s="103">
        <f t="shared" si="2"/>
        <v>50000</v>
      </c>
      <c r="J16" s="103"/>
      <c r="K16" s="103"/>
      <c r="L16" s="122"/>
      <c r="M16" s="122"/>
      <c r="N16" s="122"/>
      <c r="O16" s="123"/>
      <c r="P16" s="103">
        <v>25000</v>
      </c>
      <c r="Q16" s="59"/>
      <c r="R16" s="59">
        <v>25000</v>
      </c>
      <c r="S16" s="59"/>
      <c r="T16" s="59"/>
      <c r="U16" s="64"/>
      <c r="V16" s="64"/>
      <c r="W16" s="64"/>
      <c r="X16" s="64"/>
    </row>
    <row r="17" s="2" customFormat="1" ht="20" customHeight="1" spans="1:24">
      <c r="A17" s="29">
        <v>9</v>
      </c>
      <c r="B17" s="100" t="s">
        <v>95</v>
      </c>
      <c r="C17" s="105" t="s">
        <v>316</v>
      </c>
      <c r="D17" s="117" t="s">
        <v>317</v>
      </c>
      <c r="E17" s="118"/>
      <c r="F17" s="102">
        <v>220</v>
      </c>
      <c r="G17" s="109">
        <v>30</v>
      </c>
      <c r="H17" s="108" t="s">
        <v>342</v>
      </c>
      <c r="I17" s="103">
        <f t="shared" si="2"/>
        <v>6600</v>
      </c>
      <c r="J17" s="103"/>
      <c r="K17" s="103"/>
      <c r="L17" s="122"/>
      <c r="M17" s="122"/>
      <c r="N17" s="122"/>
      <c r="O17" s="123"/>
      <c r="P17" s="103">
        <v>2600</v>
      </c>
      <c r="Q17" s="59"/>
      <c r="R17" s="59">
        <v>4000</v>
      </c>
      <c r="S17" s="59"/>
      <c r="T17" s="59"/>
      <c r="U17" s="64"/>
      <c r="V17" s="64"/>
      <c r="W17" s="64"/>
      <c r="X17" s="64"/>
    </row>
    <row r="18" s="2" customFormat="1" ht="20" customHeight="1" spans="1:24">
      <c r="A18" s="29">
        <v>10</v>
      </c>
      <c r="B18" s="100" t="s">
        <v>95</v>
      </c>
      <c r="C18" s="101" t="s">
        <v>343</v>
      </c>
      <c r="D18" s="117" t="s">
        <v>344</v>
      </c>
      <c r="E18" s="118"/>
      <c r="F18" s="102">
        <v>3500</v>
      </c>
      <c r="G18" s="109">
        <v>1</v>
      </c>
      <c r="H18" s="108" t="s">
        <v>349</v>
      </c>
      <c r="I18" s="103">
        <f t="shared" si="2"/>
        <v>3500</v>
      </c>
      <c r="J18" s="103"/>
      <c r="K18" s="103"/>
      <c r="L18" s="122"/>
      <c r="M18" s="122"/>
      <c r="N18" s="122"/>
      <c r="O18" s="123"/>
      <c r="P18" s="103"/>
      <c r="Q18" s="59"/>
      <c r="R18" s="59">
        <v>3500</v>
      </c>
      <c r="S18" s="59"/>
      <c r="T18" s="59"/>
      <c r="U18" s="64"/>
      <c r="V18" s="64"/>
      <c r="W18" s="64"/>
      <c r="X18" s="64"/>
    </row>
    <row r="19" s="2" customFormat="1" ht="20" customHeight="1" spans="1:24">
      <c r="A19" s="29">
        <v>11</v>
      </c>
      <c r="B19" s="100" t="s">
        <v>95</v>
      </c>
      <c r="C19" s="101" t="s">
        <v>346</v>
      </c>
      <c r="D19" s="117" t="s">
        <v>347</v>
      </c>
      <c r="E19" s="118"/>
      <c r="F19" s="102">
        <v>20000</v>
      </c>
      <c r="G19" s="109">
        <v>1</v>
      </c>
      <c r="H19" s="108" t="s">
        <v>345</v>
      </c>
      <c r="I19" s="103">
        <f t="shared" si="2"/>
        <v>20000</v>
      </c>
      <c r="J19" s="103"/>
      <c r="K19" s="103"/>
      <c r="L19" s="122"/>
      <c r="M19" s="122"/>
      <c r="N19" s="122"/>
      <c r="O19" s="123"/>
      <c r="P19" s="103"/>
      <c r="Q19" s="59"/>
      <c r="R19" s="59">
        <v>20000</v>
      </c>
      <c r="S19" s="59"/>
      <c r="T19" s="59"/>
      <c r="U19" s="64"/>
      <c r="V19" s="64"/>
      <c r="W19" s="64"/>
      <c r="X19" s="64"/>
    </row>
    <row r="20" s="2" customFormat="1" ht="20" customHeight="1" spans="1:24">
      <c r="A20" s="29">
        <v>12</v>
      </c>
      <c r="B20" s="100" t="s">
        <v>95</v>
      </c>
      <c r="C20" s="101" t="s">
        <v>318</v>
      </c>
      <c r="D20" s="117" t="s">
        <v>319</v>
      </c>
      <c r="E20" s="118"/>
      <c r="F20" s="102">
        <v>100000</v>
      </c>
      <c r="G20" s="109">
        <v>1</v>
      </c>
      <c r="H20" s="108" t="s">
        <v>320</v>
      </c>
      <c r="I20" s="103">
        <f t="shared" si="2"/>
        <v>100000</v>
      </c>
      <c r="J20" s="103"/>
      <c r="K20" s="103"/>
      <c r="L20" s="122"/>
      <c r="M20" s="122"/>
      <c r="N20" s="122"/>
      <c r="O20" s="123"/>
      <c r="P20" s="127">
        <v>30000</v>
      </c>
      <c r="Q20" s="59"/>
      <c r="R20" s="59">
        <v>70000</v>
      </c>
      <c r="S20" s="59"/>
      <c r="T20" s="59"/>
      <c r="U20" s="64"/>
      <c r="V20" s="64"/>
      <c r="W20" s="64"/>
      <c r="X20" s="64"/>
    </row>
    <row r="21" s="4" customFormat="1" ht="20" customHeight="1" spans="1:24">
      <c r="A21" s="19" t="s">
        <v>321</v>
      </c>
      <c r="B21" s="26"/>
      <c r="C21" s="23"/>
      <c r="D21" s="27"/>
      <c r="E21" s="28"/>
      <c r="F21" s="88"/>
      <c r="G21" s="119"/>
      <c r="H21" s="120"/>
      <c r="I21" s="128">
        <f t="shared" ref="I21:T21" si="3">SUM(I22:I22)</f>
        <v>0</v>
      </c>
      <c r="J21" s="128">
        <f t="shared" si="3"/>
        <v>0</v>
      </c>
      <c r="K21" s="128">
        <f t="shared" si="3"/>
        <v>0</v>
      </c>
      <c r="L21" s="128">
        <f t="shared" si="3"/>
        <v>0</v>
      </c>
      <c r="M21" s="128">
        <f t="shared" si="3"/>
        <v>0</v>
      </c>
      <c r="N21" s="128">
        <f t="shared" si="3"/>
        <v>0</v>
      </c>
      <c r="O21" s="128">
        <f t="shared" si="3"/>
        <v>0</v>
      </c>
      <c r="P21" s="128">
        <f t="shared" si="3"/>
        <v>0</v>
      </c>
      <c r="Q21" s="61">
        <f t="shared" si="3"/>
        <v>0</v>
      </c>
      <c r="R21" s="61">
        <f t="shared" si="3"/>
        <v>0</v>
      </c>
      <c r="S21" s="61">
        <f t="shared" si="3"/>
        <v>0</v>
      </c>
      <c r="T21" s="61">
        <f t="shared" si="3"/>
        <v>0</v>
      </c>
      <c r="U21" s="67"/>
      <c r="V21" s="67"/>
      <c r="W21" s="67"/>
      <c r="X21" s="67"/>
    </row>
    <row r="22" s="2" customFormat="1" ht="20" customHeight="1" spans="1:24">
      <c r="A22" s="47" t="s">
        <v>395</v>
      </c>
      <c r="B22" s="41"/>
      <c r="C22" s="42"/>
      <c r="D22" s="43"/>
      <c r="E22" s="44"/>
      <c r="F22" s="44"/>
      <c r="G22" s="45"/>
      <c r="H22" s="46"/>
      <c r="I22" s="32">
        <f>F22*G22</f>
        <v>0</v>
      </c>
      <c r="J22" s="32">
        <f>SUM(K22:T22)</f>
        <v>0</v>
      </c>
      <c r="K22" s="32"/>
      <c r="L22" s="32"/>
      <c r="M22" s="32"/>
      <c r="N22" s="32"/>
      <c r="O22" s="63"/>
      <c r="P22" s="32"/>
      <c r="Q22" s="32"/>
      <c r="R22" s="32"/>
      <c r="S22" s="32"/>
      <c r="T22" s="32"/>
      <c r="U22" s="64"/>
      <c r="V22" s="64"/>
      <c r="W22" s="64"/>
      <c r="X22" s="64"/>
    </row>
    <row r="23" s="70" customFormat="1" ht="56" customHeight="1" spans="1:20">
      <c r="A23" s="78" t="s">
        <v>322</v>
      </c>
      <c r="B23" s="79"/>
      <c r="C23" s="79"/>
      <c r="D23" s="80"/>
      <c r="E23" s="78" t="s">
        <v>323</v>
      </c>
      <c r="F23" s="79"/>
      <c r="G23" s="79"/>
      <c r="H23" s="79"/>
      <c r="I23" s="80"/>
      <c r="J23" s="78" t="s">
        <v>324</v>
      </c>
      <c r="K23" s="79"/>
      <c r="L23" s="79"/>
      <c r="M23" s="79"/>
      <c r="N23" s="80"/>
      <c r="O23" s="78" t="s">
        <v>325</v>
      </c>
      <c r="P23" s="79"/>
      <c r="Q23" s="79"/>
      <c r="R23" s="79"/>
      <c r="S23" s="79"/>
      <c r="T23" s="80"/>
    </row>
    <row r="24" s="70" customFormat="1" ht="24" customHeight="1" spans="1:20">
      <c r="A24" s="81" t="s">
        <v>326</v>
      </c>
      <c r="B24" s="82"/>
      <c r="C24" s="82"/>
      <c r="D24" s="83"/>
      <c r="E24" s="81" t="s">
        <v>326</v>
      </c>
      <c r="F24" s="82"/>
      <c r="G24" s="82"/>
      <c r="H24" s="82"/>
      <c r="I24" s="83"/>
      <c r="J24" s="81" t="s">
        <v>326</v>
      </c>
      <c r="K24" s="82"/>
      <c r="L24" s="82"/>
      <c r="M24" s="82"/>
      <c r="N24" s="83"/>
      <c r="O24" s="91" t="s">
        <v>327</v>
      </c>
      <c r="P24" s="87"/>
      <c r="Q24" s="87"/>
      <c r="R24" s="87"/>
      <c r="S24" s="87"/>
      <c r="T24" s="93"/>
    </row>
    <row r="25" s="70" customFormat="1" ht="18" customHeight="1" spans="1:20">
      <c r="A25" s="84" t="s">
        <v>328</v>
      </c>
      <c r="B25" s="85"/>
      <c r="C25" s="85"/>
      <c r="D25" s="86"/>
      <c r="E25" s="84" t="s">
        <v>328</v>
      </c>
      <c r="F25" s="85"/>
      <c r="G25" s="85"/>
      <c r="H25" s="85"/>
      <c r="I25" s="86"/>
      <c r="J25" s="84" t="s">
        <v>328</v>
      </c>
      <c r="K25" s="85"/>
      <c r="L25" s="85"/>
      <c r="M25" s="85"/>
      <c r="N25" s="86"/>
      <c r="O25" s="84" t="s">
        <v>329</v>
      </c>
      <c r="P25" s="85"/>
      <c r="Q25" s="85"/>
      <c r="R25" s="85"/>
      <c r="S25" s="85"/>
      <c r="T25" s="86"/>
    </row>
    <row r="26" s="70" customFormat="1" ht="25" customHeight="1" spans="1:20">
      <c r="A26" s="82" t="s">
        <v>371</v>
      </c>
      <c r="B26" s="82"/>
      <c r="C26" s="82"/>
      <c r="D26" s="82"/>
      <c r="E26" s="82"/>
      <c r="F26" s="82"/>
      <c r="G26" s="82"/>
      <c r="H26" s="82"/>
      <c r="I26" s="82"/>
      <c r="J26" s="82"/>
      <c r="K26" s="82"/>
      <c r="L26" s="82"/>
      <c r="M26" s="82"/>
      <c r="N26" s="82"/>
      <c r="O26" s="82"/>
      <c r="P26" s="82"/>
      <c r="Q26" s="82"/>
      <c r="R26" s="82"/>
      <c r="S26" s="82"/>
      <c r="T26" s="82"/>
    </row>
    <row r="27" s="70" customFormat="1" ht="13" customHeight="1" spans="1:20">
      <c r="A27" s="82" t="s">
        <v>331</v>
      </c>
      <c r="B27" s="82"/>
      <c r="C27" s="82"/>
      <c r="D27" s="82"/>
      <c r="E27" s="82"/>
      <c r="F27" s="82"/>
      <c r="G27" s="82"/>
      <c r="H27" s="82"/>
      <c r="I27" s="82"/>
      <c r="J27" s="82"/>
      <c r="K27" s="82"/>
      <c r="L27" s="82"/>
      <c r="M27" s="82"/>
      <c r="N27" s="82"/>
      <c r="O27" s="82"/>
      <c r="P27" s="82"/>
      <c r="Q27" s="82"/>
      <c r="R27" s="82"/>
      <c r="S27" s="82"/>
      <c r="T27" s="82"/>
    </row>
    <row r="28" s="70" customFormat="1" ht="13" customHeight="1" spans="1:20">
      <c r="A28" s="82" t="s">
        <v>351</v>
      </c>
      <c r="B28" s="82"/>
      <c r="C28" s="82"/>
      <c r="D28" s="82"/>
      <c r="E28" s="82"/>
      <c r="F28" s="82"/>
      <c r="G28" s="82"/>
      <c r="H28" s="82"/>
      <c r="I28" s="82"/>
      <c r="J28" s="82"/>
      <c r="K28" s="82"/>
      <c r="L28" s="82"/>
      <c r="M28" s="82"/>
      <c r="N28" s="82"/>
      <c r="O28" s="82"/>
      <c r="P28" s="82"/>
      <c r="Q28" s="82"/>
      <c r="R28" s="82"/>
      <c r="S28" s="82"/>
      <c r="T28" s="82"/>
    </row>
    <row r="29" s="70" customFormat="1" spans="1:20">
      <c r="A29" s="87"/>
      <c r="B29" s="87"/>
      <c r="C29" s="87"/>
      <c r="D29" s="87"/>
      <c r="E29" s="87"/>
      <c r="F29" s="87"/>
      <c r="G29" s="87"/>
      <c r="H29" s="87"/>
      <c r="I29" s="87"/>
      <c r="J29" s="87"/>
      <c r="K29" s="87"/>
      <c r="L29" s="87"/>
      <c r="M29" s="87"/>
      <c r="N29" s="87"/>
      <c r="O29" s="87"/>
      <c r="P29" s="87"/>
      <c r="Q29" s="87"/>
      <c r="R29" s="87"/>
      <c r="S29" s="87"/>
      <c r="T29" s="87"/>
    </row>
  </sheetData>
  <mergeCells count="41">
    <mergeCell ref="A1:B1"/>
    <mergeCell ref="A2:T2"/>
    <mergeCell ref="A3:E3"/>
    <mergeCell ref="F3:K3"/>
    <mergeCell ref="R3:T3"/>
    <mergeCell ref="C4:D4"/>
    <mergeCell ref="I4:T4"/>
    <mergeCell ref="U5:V5"/>
    <mergeCell ref="A7:B7"/>
    <mergeCell ref="A8:B8"/>
    <mergeCell ref="A21:B21"/>
    <mergeCell ref="A23:D23"/>
    <mergeCell ref="E23:I23"/>
    <mergeCell ref="J23:N23"/>
    <mergeCell ref="O23:T23"/>
    <mergeCell ref="A24:D24"/>
    <mergeCell ref="E24:I24"/>
    <mergeCell ref="J24:N24"/>
    <mergeCell ref="O24:T24"/>
    <mergeCell ref="A25:D25"/>
    <mergeCell ref="E25:I25"/>
    <mergeCell ref="J25:N25"/>
    <mergeCell ref="O25:T25"/>
    <mergeCell ref="A26:T26"/>
    <mergeCell ref="A27:T27"/>
    <mergeCell ref="A28:T28"/>
    <mergeCell ref="A4:A6"/>
    <mergeCell ref="B4:B6"/>
    <mergeCell ref="C5:C6"/>
    <mergeCell ref="D5:D6"/>
    <mergeCell ref="E4:E6"/>
    <mergeCell ref="F4:F6"/>
    <mergeCell ref="G4:G6"/>
    <mergeCell ref="H4:H6"/>
    <mergeCell ref="I5:I6"/>
    <mergeCell ref="O5:O6"/>
    <mergeCell ref="P5:P6"/>
    <mergeCell ref="Q5:Q6"/>
    <mergeCell ref="R5:R6"/>
    <mergeCell ref="S5:S6"/>
    <mergeCell ref="T5:T6"/>
  </mergeCells>
  <pageMargins left="0.75" right="0.75" top="1" bottom="1" header="0.5" footer="0.5"/>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28"/>
  <sheetViews>
    <sheetView workbookViewId="0">
      <selection activeCell="V26" sqref="V26"/>
    </sheetView>
  </sheetViews>
  <sheetFormatPr defaultColWidth="9" defaultRowHeight="14.25"/>
  <cols>
    <col min="1" max="1" width="3.75" style="70" customWidth="1"/>
    <col min="2" max="2" width="9.5" style="70" customWidth="1"/>
    <col min="3" max="3" width="9" style="70" customWidth="1"/>
    <col min="4" max="4" width="11.1166666666667" style="70" customWidth="1"/>
    <col min="5" max="5" width="7.125" style="70" customWidth="1"/>
    <col min="6" max="6" width="6.375" style="70" customWidth="1"/>
    <col min="7" max="7" width="4.11666666666667" style="70" customWidth="1"/>
    <col min="8" max="8" width="4.375" style="70" customWidth="1"/>
    <col min="9" max="9" width="7.875" style="70" customWidth="1"/>
    <col min="10" max="12" width="7.61666666666667" style="70" customWidth="1"/>
    <col min="13" max="13" width="6.74166666666667" style="70" customWidth="1"/>
    <col min="14" max="14" width="8.24166666666667" style="70" customWidth="1"/>
    <col min="15" max="15" width="7.125" style="70" customWidth="1"/>
    <col min="16" max="16" width="9.875" style="70" customWidth="1"/>
    <col min="17" max="17" width="4.99166666666667" style="70" customWidth="1"/>
    <col min="18" max="18" width="10.25" style="70" customWidth="1"/>
    <col min="19" max="19" width="6" style="70" customWidth="1"/>
    <col min="20" max="20" width="6.125" style="70" customWidth="1"/>
    <col min="21" max="16384" width="9" style="70"/>
  </cols>
  <sheetData>
    <row r="1" s="2" customFormat="1" ht="23" customHeight="1" spans="1:24">
      <c r="A1" s="94" t="s">
        <v>372</v>
      </c>
      <c r="B1" s="94"/>
      <c r="C1" s="72"/>
      <c r="D1" s="72"/>
      <c r="E1" s="72"/>
      <c r="F1" s="72"/>
      <c r="G1" s="95"/>
      <c r="H1" s="72"/>
      <c r="I1" s="97"/>
      <c r="J1" s="97"/>
      <c r="K1" s="97"/>
      <c r="L1" s="97"/>
      <c r="M1" s="97"/>
      <c r="N1" s="97"/>
      <c r="O1" s="64"/>
      <c r="P1" s="97"/>
      <c r="Q1" s="97"/>
      <c r="R1" s="97"/>
      <c r="S1" s="97"/>
      <c r="T1" s="97"/>
      <c r="U1" s="64"/>
      <c r="V1" s="64"/>
      <c r="W1" s="64"/>
      <c r="X1" s="64"/>
    </row>
    <row r="2" s="2" customFormat="1" ht="18" customHeight="1" spans="1:24">
      <c r="A2" s="6" t="s">
        <v>281</v>
      </c>
      <c r="B2" s="6"/>
      <c r="C2" s="6"/>
      <c r="D2" s="6"/>
      <c r="E2" s="6"/>
      <c r="F2" s="6"/>
      <c r="G2" s="6"/>
      <c r="H2" s="6"/>
      <c r="I2" s="6"/>
      <c r="J2" s="6"/>
      <c r="K2" s="6"/>
      <c r="L2" s="6"/>
      <c r="M2" s="6"/>
      <c r="N2" s="6"/>
      <c r="O2" s="6"/>
      <c r="P2" s="6"/>
      <c r="Q2" s="6"/>
      <c r="R2" s="6"/>
      <c r="S2" s="6"/>
      <c r="T2" s="6"/>
      <c r="U2" s="64"/>
      <c r="V2" s="64"/>
      <c r="W2" s="64"/>
      <c r="X2" s="64"/>
    </row>
    <row r="3" s="3" customFormat="1" ht="19" customHeight="1" spans="1:24">
      <c r="A3" s="7" t="s">
        <v>386</v>
      </c>
      <c r="B3" s="7"/>
      <c r="C3" s="7"/>
      <c r="D3" s="7"/>
      <c r="E3" s="7"/>
      <c r="F3" s="8" t="s">
        <v>0</v>
      </c>
      <c r="G3" s="8"/>
      <c r="H3" s="8"/>
      <c r="I3" s="8"/>
      <c r="J3" s="8"/>
      <c r="K3" s="8"/>
      <c r="L3" s="48"/>
      <c r="M3" s="48"/>
      <c r="N3" s="48"/>
      <c r="O3" s="49"/>
      <c r="P3" s="48"/>
      <c r="Q3" s="48"/>
      <c r="R3" s="65" t="s">
        <v>283</v>
      </c>
      <c r="S3" s="65"/>
      <c r="T3" s="65"/>
      <c r="U3" s="49"/>
      <c r="V3" s="49"/>
      <c r="W3" s="49"/>
      <c r="X3" s="49"/>
    </row>
    <row r="4" s="4" customFormat="1" ht="18" customHeight="1" spans="1:24">
      <c r="A4" s="9" t="s">
        <v>268</v>
      </c>
      <c r="B4" s="10" t="s">
        <v>284</v>
      </c>
      <c r="C4" s="11" t="s">
        <v>285</v>
      </c>
      <c r="D4" s="11"/>
      <c r="E4" s="10" t="s">
        <v>334</v>
      </c>
      <c r="F4" s="12" t="s">
        <v>335</v>
      </c>
      <c r="G4" s="13" t="s">
        <v>288</v>
      </c>
      <c r="H4" s="14" t="s">
        <v>336</v>
      </c>
      <c r="I4" s="50" t="s">
        <v>290</v>
      </c>
      <c r="J4" s="51"/>
      <c r="K4" s="51"/>
      <c r="L4" s="51"/>
      <c r="M4" s="51"/>
      <c r="N4" s="51"/>
      <c r="O4" s="51"/>
      <c r="P4" s="51"/>
      <c r="Q4" s="51"/>
      <c r="R4" s="51"/>
      <c r="S4" s="51"/>
      <c r="T4" s="66"/>
      <c r="U4" s="67"/>
      <c r="V4" s="67"/>
      <c r="W4" s="67"/>
      <c r="X4" s="67"/>
    </row>
    <row r="5" s="4" customFormat="1" ht="20" customHeight="1" spans="1:24">
      <c r="A5" s="15"/>
      <c r="B5" s="10"/>
      <c r="C5" s="10" t="s">
        <v>291</v>
      </c>
      <c r="D5" s="10" t="s">
        <v>292</v>
      </c>
      <c r="E5" s="10"/>
      <c r="F5" s="16"/>
      <c r="G5" s="13"/>
      <c r="H5" s="10"/>
      <c r="I5" s="52" t="s">
        <v>279</v>
      </c>
      <c r="J5" s="53" t="s">
        <v>293</v>
      </c>
      <c r="K5" s="54"/>
      <c r="L5" s="54"/>
      <c r="M5" s="54"/>
      <c r="N5" s="54"/>
      <c r="O5" s="55" t="s">
        <v>294</v>
      </c>
      <c r="P5" s="56" t="s">
        <v>337</v>
      </c>
      <c r="Q5" s="56" t="s">
        <v>338</v>
      </c>
      <c r="R5" s="56" t="s">
        <v>339</v>
      </c>
      <c r="S5" s="56" t="s">
        <v>340</v>
      </c>
      <c r="T5" s="56" t="s">
        <v>341</v>
      </c>
      <c r="U5" s="68"/>
      <c r="V5" s="69"/>
      <c r="W5" s="67"/>
      <c r="X5" s="67"/>
    </row>
    <row r="6" s="4" customFormat="1" ht="56" customHeight="1" spans="1:24">
      <c r="A6" s="17"/>
      <c r="B6" s="10"/>
      <c r="C6" s="10"/>
      <c r="D6" s="10"/>
      <c r="E6" s="10"/>
      <c r="F6" s="18"/>
      <c r="G6" s="13"/>
      <c r="H6" s="10"/>
      <c r="I6" s="57"/>
      <c r="J6" s="56" t="s">
        <v>98</v>
      </c>
      <c r="K6" s="56" t="s">
        <v>300</v>
      </c>
      <c r="L6" s="56" t="s">
        <v>301</v>
      </c>
      <c r="M6" s="56" t="s">
        <v>302</v>
      </c>
      <c r="N6" s="52" t="s">
        <v>303</v>
      </c>
      <c r="O6" s="14"/>
      <c r="P6" s="57"/>
      <c r="Q6" s="57"/>
      <c r="R6" s="57"/>
      <c r="S6" s="57"/>
      <c r="T6" s="57"/>
      <c r="U6" s="67"/>
      <c r="V6" s="67"/>
      <c r="W6" s="67"/>
      <c r="X6" s="67"/>
    </row>
    <row r="7" s="4" customFormat="1" ht="16" customHeight="1" spans="1:24">
      <c r="A7" s="19" t="s">
        <v>304</v>
      </c>
      <c r="B7" s="20"/>
      <c r="C7" s="21"/>
      <c r="D7" s="22"/>
      <c r="E7" s="23"/>
      <c r="F7" s="23"/>
      <c r="G7" s="24"/>
      <c r="H7" s="25"/>
      <c r="I7" s="58">
        <f t="shared" ref="I7:Q7" si="0">SUM(I8+I18)</f>
        <v>435500</v>
      </c>
      <c r="J7" s="58"/>
      <c r="K7" s="58">
        <v>0</v>
      </c>
      <c r="L7" s="58">
        <f t="shared" si="0"/>
        <v>0</v>
      </c>
      <c r="M7" s="58">
        <f t="shared" si="0"/>
        <v>0</v>
      </c>
      <c r="N7" s="58">
        <f t="shared" si="0"/>
        <v>0</v>
      </c>
      <c r="O7" s="58">
        <f t="shared" si="0"/>
        <v>0</v>
      </c>
      <c r="P7" s="58">
        <f t="shared" si="0"/>
        <v>369500</v>
      </c>
      <c r="Q7" s="58">
        <f t="shared" si="0"/>
        <v>0</v>
      </c>
      <c r="R7" s="58">
        <v>66000</v>
      </c>
      <c r="S7" s="58">
        <f>SUM(S8+S18)</f>
        <v>0</v>
      </c>
      <c r="T7" s="58">
        <f>SUM(T8+T18)</f>
        <v>0</v>
      </c>
      <c r="U7" s="67"/>
      <c r="V7" s="67"/>
      <c r="W7" s="67"/>
      <c r="X7" s="67"/>
    </row>
    <row r="8" s="4" customFormat="1" ht="16" customHeight="1" spans="1:24">
      <c r="A8" s="19" t="s">
        <v>305</v>
      </c>
      <c r="B8" s="96"/>
      <c r="C8" s="20"/>
      <c r="D8" s="27"/>
      <c r="E8" s="28"/>
      <c r="F8" s="28"/>
      <c r="G8" s="24"/>
      <c r="H8" s="25"/>
      <c r="I8" s="58">
        <f t="shared" ref="I8:Q8" si="1">SUM(I9:I17)</f>
        <v>435500</v>
      </c>
      <c r="J8" s="58"/>
      <c r="K8" s="58">
        <v>0</v>
      </c>
      <c r="L8" s="58">
        <f t="shared" si="1"/>
        <v>0</v>
      </c>
      <c r="M8" s="58">
        <f t="shared" si="1"/>
        <v>0</v>
      </c>
      <c r="N8" s="58">
        <f t="shared" si="1"/>
        <v>0</v>
      </c>
      <c r="O8" s="58">
        <f t="shared" si="1"/>
        <v>0</v>
      </c>
      <c r="P8" s="58">
        <f t="shared" si="1"/>
        <v>369500</v>
      </c>
      <c r="Q8" s="58">
        <f t="shared" si="1"/>
        <v>0</v>
      </c>
      <c r="R8" s="58">
        <v>66000</v>
      </c>
      <c r="S8" s="58">
        <f>SUM(S9:S17)</f>
        <v>0</v>
      </c>
      <c r="T8" s="58">
        <f>SUM(T9:T17)</f>
        <v>0</v>
      </c>
      <c r="U8" s="67"/>
      <c r="V8" s="67"/>
      <c r="W8" s="67"/>
      <c r="X8" s="67"/>
    </row>
    <row r="9" s="2" customFormat="1" ht="16" customHeight="1" spans="1:24">
      <c r="A9" s="29">
        <v>1</v>
      </c>
      <c r="B9" s="30" t="s">
        <v>95</v>
      </c>
      <c r="C9" s="42" t="s">
        <v>374</v>
      </c>
      <c r="D9" s="39" t="s">
        <v>393</v>
      </c>
      <c r="E9" s="35"/>
      <c r="F9" s="32">
        <v>320000</v>
      </c>
      <c r="G9" s="35">
        <v>1</v>
      </c>
      <c r="H9" s="31" t="s">
        <v>349</v>
      </c>
      <c r="I9" s="32">
        <v>320000</v>
      </c>
      <c r="J9" s="32"/>
      <c r="K9" s="32"/>
      <c r="L9" s="59"/>
      <c r="M9" s="59"/>
      <c r="N9" s="59"/>
      <c r="O9" s="98"/>
      <c r="P9" s="59">
        <v>320000</v>
      </c>
      <c r="Q9" s="59"/>
      <c r="R9" s="59"/>
      <c r="S9" s="59"/>
      <c r="T9" s="59"/>
      <c r="U9" s="64"/>
      <c r="V9" s="64"/>
      <c r="W9" s="64"/>
      <c r="X9" s="64"/>
    </row>
    <row r="10" s="2" customFormat="1" ht="16" customHeight="1" spans="1:24">
      <c r="A10" s="29">
        <v>2</v>
      </c>
      <c r="B10" s="30" t="s">
        <v>95</v>
      </c>
      <c r="C10" s="34" t="s">
        <v>314</v>
      </c>
      <c r="D10" s="35" t="s">
        <v>315</v>
      </c>
      <c r="E10" s="35"/>
      <c r="F10" s="32">
        <v>20000</v>
      </c>
      <c r="G10" s="35">
        <v>1</v>
      </c>
      <c r="H10" s="36" t="s">
        <v>320</v>
      </c>
      <c r="I10" s="32">
        <v>20000</v>
      </c>
      <c r="J10" s="32"/>
      <c r="K10" s="32"/>
      <c r="L10" s="59"/>
      <c r="M10" s="59"/>
      <c r="N10" s="59"/>
      <c r="O10" s="98"/>
      <c r="P10" s="59">
        <v>20000</v>
      </c>
      <c r="Q10" s="59"/>
      <c r="R10" s="59"/>
      <c r="S10" s="59"/>
      <c r="T10" s="59"/>
      <c r="U10" s="64"/>
      <c r="V10" s="64"/>
      <c r="W10" s="64"/>
      <c r="X10" s="64"/>
    </row>
    <row r="11" s="2" customFormat="1" ht="16" customHeight="1" spans="1:24">
      <c r="A11" s="29">
        <v>3</v>
      </c>
      <c r="B11" s="30" t="s">
        <v>95</v>
      </c>
      <c r="C11" s="34" t="s">
        <v>318</v>
      </c>
      <c r="D11" s="35" t="s">
        <v>319</v>
      </c>
      <c r="E11" s="35"/>
      <c r="F11" s="32">
        <v>60000</v>
      </c>
      <c r="G11" s="35">
        <v>1</v>
      </c>
      <c r="H11" s="36" t="s">
        <v>320</v>
      </c>
      <c r="I11" s="32">
        <v>60000</v>
      </c>
      <c r="J11" s="32"/>
      <c r="K11" s="32"/>
      <c r="L11" s="59"/>
      <c r="M11" s="59"/>
      <c r="N11" s="59"/>
      <c r="O11" s="98"/>
      <c r="P11" s="59">
        <v>20000</v>
      </c>
      <c r="Q11" s="59"/>
      <c r="R11" s="59">
        <v>40000</v>
      </c>
      <c r="S11" s="59"/>
      <c r="T11" s="59"/>
      <c r="U11" s="64"/>
      <c r="V11" s="64"/>
      <c r="W11" s="64"/>
      <c r="X11" s="64"/>
    </row>
    <row r="12" s="2" customFormat="1" ht="16" customHeight="1" spans="1:24">
      <c r="A12" s="29">
        <v>4</v>
      </c>
      <c r="B12" s="30" t="s">
        <v>95</v>
      </c>
      <c r="C12" s="42" t="s">
        <v>316</v>
      </c>
      <c r="D12" s="39" t="s">
        <v>317</v>
      </c>
      <c r="E12" s="35"/>
      <c r="F12" s="32">
        <v>220</v>
      </c>
      <c r="G12" s="35">
        <v>50</v>
      </c>
      <c r="H12" s="31" t="s">
        <v>342</v>
      </c>
      <c r="I12" s="32">
        <f>F12*G12</f>
        <v>11000</v>
      </c>
      <c r="J12" s="32"/>
      <c r="K12" s="32"/>
      <c r="L12" s="59"/>
      <c r="M12" s="59"/>
      <c r="N12" s="59"/>
      <c r="O12" s="98"/>
      <c r="P12" s="59"/>
      <c r="Q12" s="59"/>
      <c r="R12" s="59">
        <v>11000</v>
      </c>
      <c r="S12" s="59"/>
      <c r="T12" s="59"/>
      <c r="U12" s="64"/>
      <c r="V12" s="64"/>
      <c r="W12" s="64"/>
      <c r="X12" s="64"/>
    </row>
    <row r="13" s="2" customFormat="1" ht="17" customHeight="1" spans="1:24">
      <c r="A13" s="29">
        <v>5</v>
      </c>
      <c r="B13" s="30" t="s">
        <v>95</v>
      </c>
      <c r="C13" s="42" t="s">
        <v>343</v>
      </c>
      <c r="D13" s="39" t="s">
        <v>344</v>
      </c>
      <c r="E13" s="35"/>
      <c r="F13" s="44">
        <v>5000</v>
      </c>
      <c r="G13" s="35">
        <v>1</v>
      </c>
      <c r="H13" s="31" t="s">
        <v>402</v>
      </c>
      <c r="I13" s="32">
        <v>5000</v>
      </c>
      <c r="J13" s="32"/>
      <c r="K13" s="32"/>
      <c r="L13" s="59"/>
      <c r="M13" s="59"/>
      <c r="N13" s="59"/>
      <c r="O13" s="98"/>
      <c r="P13" s="59"/>
      <c r="Q13" s="59"/>
      <c r="R13" s="59">
        <v>5000</v>
      </c>
      <c r="S13" s="59"/>
      <c r="T13" s="59"/>
      <c r="U13" s="64"/>
      <c r="V13" s="64"/>
      <c r="W13" s="64"/>
      <c r="X13" s="64"/>
    </row>
    <row r="14" s="2" customFormat="1" ht="17" customHeight="1" spans="1:24">
      <c r="A14" s="29">
        <v>6</v>
      </c>
      <c r="B14" s="30" t="s">
        <v>95</v>
      </c>
      <c r="C14" s="42" t="s">
        <v>346</v>
      </c>
      <c r="D14" s="39" t="s">
        <v>403</v>
      </c>
      <c r="E14" s="35"/>
      <c r="F14" s="44">
        <v>10000</v>
      </c>
      <c r="G14" s="35">
        <v>1</v>
      </c>
      <c r="H14" s="31" t="s">
        <v>320</v>
      </c>
      <c r="I14" s="32">
        <v>10000</v>
      </c>
      <c r="J14" s="32"/>
      <c r="K14" s="32"/>
      <c r="L14" s="59"/>
      <c r="M14" s="59"/>
      <c r="N14" s="59"/>
      <c r="O14" s="98"/>
      <c r="P14" s="59"/>
      <c r="Q14" s="59"/>
      <c r="R14" s="59">
        <v>10000</v>
      </c>
      <c r="S14" s="59"/>
      <c r="T14" s="59"/>
      <c r="U14" s="64"/>
      <c r="V14" s="64"/>
      <c r="W14" s="64"/>
      <c r="X14" s="64"/>
    </row>
    <row r="15" s="2" customFormat="1" ht="17" customHeight="1" spans="1:24">
      <c r="A15" s="29">
        <v>7</v>
      </c>
      <c r="B15" s="30" t="s">
        <v>95</v>
      </c>
      <c r="C15" s="42" t="s">
        <v>404</v>
      </c>
      <c r="D15" s="39" t="s">
        <v>405</v>
      </c>
      <c r="E15" s="35"/>
      <c r="F15" s="44">
        <v>3500</v>
      </c>
      <c r="G15" s="35">
        <v>1</v>
      </c>
      <c r="H15" s="31" t="s">
        <v>309</v>
      </c>
      <c r="I15" s="32">
        <v>3500</v>
      </c>
      <c r="J15" s="32"/>
      <c r="K15" s="32"/>
      <c r="L15" s="59"/>
      <c r="M15" s="59"/>
      <c r="N15" s="59"/>
      <c r="O15" s="98"/>
      <c r="P15" s="59">
        <v>3500</v>
      </c>
      <c r="Q15" s="59"/>
      <c r="R15" s="59"/>
      <c r="S15" s="59"/>
      <c r="T15" s="59"/>
      <c r="U15" s="64"/>
      <c r="V15" s="64"/>
      <c r="W15" s="64"/>
      <c r="X15" s="64"/>
    </row>
    <row r="16" s="2" customFormat="1" ht="17" customHeight="1" spans="1:24">
      <c r="A16" s="29">
        <v>8</v>
      </c>
      <c r="B16" s="30" t="s">
        <v>95</v>
      </c>
      <c r="C16" s="42" t="s">
        <v>406</v>
      </c>
      <c r="D16" s="39" t="s">
        <v>407</v>
      </c>
      <c r="E16" s="35"/>
      <c r="F16" s="44">
        <v>3000</v>
      </c>
      <c r="G16" s="35">
        <v>2</v>
      </c>
      <c r="H16" s="31" t="s">
        <v>309</v>
      </c>
      <c r="I16" s="32">
        <v>6000</v>
      </c>
      <c r="J16" s="32"/>
      <c r="K16" s="32"/>
      <c r="L16" s="59"/>
      <c r="M16" s="59"/>
      <c r="N16" s="59"/>
      <c r="O16" s="98"/>
      <c r="P16" s="59">
        <v>6000</v>
      </c>
      <c r="Q16" s="59"/>
      <c r="R16" s="59"/>
      <c r="S16" s="59"/>
      <c r="T16" s="59"/>
      <c r="U16" s="64"/>
      <c r="V16" s="64"/>
      <c r="W16" s="64"/>
      <c r="X16" s="64"/>
    </row>
    <row r="17" s="2" customFormat="1" ht="17" customHeight="1" spans="1:24">
      <c r="A17" s="29"/>
      <c r="B17" s="30"/>
      <c r="C17" s="42"/>
      <c r="D17" s="39"/>
      <c r="E17" s="35"/>
      <c r="F17" s="44"/>
      <c r="G17" s="35"/>
      <c r="H17" s="37"/>
      <c r="I17" s="32"/>
      <c r="J17" s="32"/>
      <c r="K17" s="32"/>
      <c r="L17" s="59"/>
      <c r="M17" s="59"/>
      <c r="N17" s="59"/>
      <c r="O17" s="98"/>
      <c r="P17" s="59"/>
      <c r="Q17" s="59"/>
      <c r="R17" s="59"/>
      <c r="S17" s="59"/>
      <c r="T17" s="59"/>
      <c r="U17" s="64"/>
      <c r="V17" s="64"/>
      <c r="W17" s="64"/>
      <c r="X17" s="64"/>
    </row>
    <row r="18" s="4" customFormat="1" ht="16" customHeight="1" spans="1:24">
      <c r="A18" s="19" t="s">
        <v>321</v>
      </c>
      <c r="B18" s="96"/>
      <c r="C18" s="20"/>
      <c r="D18" s="27"/>
      <c r="E18" s="28"/>
      <c r="F18" s="28"/>
      <c r="G18" s="24"/>
      <c r="H18" s="25"/>
      <c r="I18" s="61">
        <v>0</v>
      </c>
      <c r="J18" s="61"/>
      <c r="K18" s="61"/>
      <c r="L18" s="61"/>
      <c r="M18" s="61"/>
      <c r="N18" s="61"/>
      <c r="O18" s="61"/>
      <c r="P18" s="61"/>
      <c r="Q18" s="61"/>
      <c r="R18" s="61"/>
      <c r="S18" s="61"/>
      <c r="T18" s="61"/>
      <c r="U18" s="67"/>
      <c r="V18" s="67"/>
      <c r="W18" s="67"/>
      <c r="X18" s="67"/>
    </row>
    <row r="19" s="2" customFormat="1" ht="16" customHeight="1" spans="1:24">
      <c r="A19" s="29">
        <v>1</v>
      </c>
      <c r="B19" s="41"/>
      <c r="C19" s="42"/>
      <c r="D19" s="43"/>
      <c r="E19" s="44"/>
      <c r="F19" s="44"/>
      <c r="G19" s="45"/>
      <c r="H19" s="46"/>
      <c r="I19" s="32"/>
      <c r="J19" s="32"/>
      <c r="K19" s="32"/>
      <c r="L19" s="32"/>
      <c r="M19" s="32"/>
      <c r="N19" s="32"/>
      <c r="O19" s="63"/>
      <c r="P19" s="32"/>
      <c r="Q19" s="32"/>
      <c r="R19" s="32"/>
      <c r="S19" s="32"/>
      <c r="T19" s="32"/>
      <c r="U19" s="64"/>
      <c r="V19" s="64"/>
      <c r="W19" s="64"/>
      <c r="X19" s="64"/>
    </row>
    <row r="20" s="2" customFormat="1" ht="16" customHeight="1" spans="1:24">
      <c r="A20" s="29">
        <v>2</v>
      </c>
      <c r="B20" s="41"/>
      <c r="C20" s="42"/>
      <c r="D20" s="43"/>
      <c r="E20" s="44"/>
      <c r="F20" s="44"/>
      <c r="G20" s="45"/>
      <c r="H20" s="46"/>
      <c r="I20" s="32"/>
      <c r="J20" s="32"/>
      <c r="K20" s="32"/>
      <c r="L20" s="32"/>
      <c r="M20" s="32"/>
      <c r="N20" s="32"/>
      <c r="O20" s="63"/>
      <c r="P20" s="32"/>
      <c r="Q20" s="32"/>
      <c r="R20" s="32"/>
      <c r="S20" s="32"/>
      <c r="T20" s="32"/>
      <c r="U20" s="64"/>
      <c r="V20" s="64"/>
      <c r="W20" s="64"/>
      <c r="X20" s="64"/>
    </row>
    <row r="21" s="2" customFormat="1" ht="16" customHeight="1" spans="1:24">
      <c r="A21" s="29">
        <v>3</v>
      </c>
      <c r="B21" s="41"/>
      <c r="C21" s="42"/>
      <c r="D21" s="43"/>
      <c r="E21" s="44"/>
      <c r="F21" s="44"/>
      <c r="G21" s="45"/>
      <c r="H21" s="46"/>
      <c r="I21" s="32"/>
      <c r="J21" s="32"/>
      <c r="K21" s="32"/>
      <c r="L21" s="32"/>
      <c r="M21" s="32"/>
      <c r="N21" s="32"/>
      <c r="O21" s="63"/>
      <c r="P21" s="32"/>
      <c r="Q21" s="32"/>
      <c r="R21" s="32"/>
      <c r="S21" s="32"/>
      <c r="T21" s="32"/>
      <c r="U21" s="64"/>
      <c r="V21" s="64"/>
      <c r="W21" s="64"/>
      <c r="X21" s="64"/>
    </row>
    <row r="22" s="2" customFormat="1" ht="16" customHeight="1" spans="1:24">
      <c r="A22" s="29">
        <v>4</v>
      </c>
      <c r="B22" s="41"/>
      <c r="C22" s="42"/>
      <c r="D22" s="43"/>
      <c r="E22" s="44"/>
      <c r="F22" s="44"/>
      <c r="G22" s="45"/>
      <c r="H22" s="46"/>
      <c r="I22" s="32"/>
      <c r="J22" s="32"/>
      <c r="K22" s="32"/>
      <c r="L22" s="32"/>
      <c r="M22" s="32"/>
      <c r="N22" s="32"/>
      <c r="O22" s="63"/>
      <c r="P22" s="32"/>
      <c r="Q22" s="32"/>
      <c r="R22" s="32"/>
      <c r="S22" s="32"/>
      <c r="T22" s="32"/>
      <c r="U22" s="64"/>
      <c r="V22" s="64"/>
      <c r="W22" s="64"/>
      <c r="X22" s="64"/>
    </row>
    <row r="23" s="2" customFormat="1" ht="16" customHeight="1" spans="1:24">
      <c r="A23" s="29">
        <v>5</v>
      </c>
      <c r="B23" s="41"/>
      <c r="C23" s="42"/>
      <c r="D23" s="43"/>
      <c r="E23" s="44"/>
      <c r="F23" s="44"/>
      <c r="G23" s="45"/>
      <c r="H23" s="46"/>
      <c r="I23" s="32"/>
      <c r="J23" s="32"/>
      <c r="K23" s="32"/>
      <c r="L23" s="32"/>
      <c r="M23" s="32"/>
      <c r="N23" s="32"/>
      <c r="O23" s="63"/>
      <c r="P23" s="32"/>
      <c r="Q23" s="32"/>
      <c r="R23" s="32"/>
      <c r="S23" s="32"/>
      <c r="T23" s="32"/>
      <c r="U23" s="64"/>
      <c r="V23" s="64"/>
      <c r="W23" s="64"/>
      <c r="X23" s="64"/>
    </row>
    <row r="24" s="2" customFormat="1" ht="16" customHeight="1" spans="1:24">
      <c r="A24" s="47">
        <v>6</v>
      </c>
      <c r="B24" s="41"/>
      <c r="C24" s="42"/>
      <c r="D24" s="43"/>
      <c r="E24" s="44"/>
      <c r="F24" s="44"/>
      <c r="G24" s="45"/>
      <c r="H24" s="46"/>
      <c r="I24" s="32"/>
      <c r="J24" s="32"/>
      <c r="K24" s="32"/>
      <c r="L24" s="32"/>
      <c r="M24" s="32"/>
      <c r="N24" s="32"/>
      <c r="O24" s="63"/>
      <c r="P24" s="32"/>
      <c r="Q24" s="32"/>
      <c r="R24" s="32"/>
      <c r="S24" s="32"/>
      <c r="T24" s="32"/>
      <c r="U24" s="64"/>
      <c r="V24" s="64"/>
      <c r="W24" s="64"/>
      <c r="X24" s="64"/>
    </row>
    <row r="25" s="2" customFormat="1" ht="16" customHeight="1" spans="1:24">
      <c r="A25" s="47" t="s">
        <v>395</v>
      </c>
      <c r="B25" s="41"/>
      <c r="C25" s="42"/>
      <c r="D25" s="43"/>
      <c r="E25" s="44"/>
      <c r="F25" s="44"/>
      <c r="G25" s="45"/>
      <c r="H25" s="46"/>
      <c r="I25" s="32"/>
      <c r="J25" s="32"/>
      <c r="K25" s="32"/>
      <c r="L25" s="32"/>
      <c r="M25" s="32"/>
      <c r="N25" s="32"/>
      <c r="O25" s="63"/>
      <c r="P25" s="32"/>
      <c r="Q25" s="32"/>
      <c r="R25" s="32"/>
      <c r="S25" s="32"/>
      <c r="T25" s="32"/>
      <c r="U25" s="64"/>
      <c r="V25" s="64"/>
      <c r="W25" s="64"/>
      <c r="X25" s="64"/>
    </row>
    <row r="26" s="70" customFormat="1" ht="20" customHeight="1" spans="1:20">
      <c r="A26" s="82" t="s">
        <v>331</v>
      </c>
      <c r="B26" s="82"/>
      <c r="C26" s="82"/>
      <c r="D26" s="82"/>
      <c r="E26" s="82"/>
      <c r="F26" s="82"/>
      <c r="G26" s="82"/>
      <c r="H26" s="82"/>
      <c r="I26" s="82"/>
      <c r="J26" s="82"/>
      <c r="K26" s="82"/>
      <c r="L26" s="82"/>
      <c r="M26" s="82"/>
      <c r="N26" s="82"/>
      <c r="O26" s="82"/>
      <c r="P26" s="82"/>
      <c r="Q26" s="82"/>
      <c r="R26" s="82"/>
      <c r="S26" s="82"/>
      <c r="T26" s="82"/>
    </row>
    <row r="27" s="70" customFormat="1" ht="20" customHeight="1" spans="1:20">
      <c r="A27" s="82" t="s">
        <v>384</v>
      </c>
      <c r="B27" s="82"/>
      <c r="C27" s="82"/>
      <c r="D27" s="82"/>
      <c r="E27" s="82"/>
      <c r="F27" s="82"/>
      <c r="G27" s="82"/>
      <c r="H27" s="82"/>
      <c r="I27" s="82"/>
      <c r="J27" s="82"/>
      <c r="K27" s="82"/>
      <c r="L27" s="82"/>
      <c r="M27" s="82"/>
      <c r="N27" s="82"/>
      <c r="O27" s="82"/>
      <c r="P27" s="82"/>
      <c r="Q27" s="82"/>
      <c r="R27" s="82"/>
      <c r="S27" s="82"/>
      <c r="T27" s="82"/>
    </row>
    <row r="28" s="70" customFormat="1" ht="18" customHeight="1" spans="1:20">
      <c r="A28" s="82" t="s">
        <v>385</v>
      </c>
      <c r="B28" s="82"/>
      <c r="C28" s="82"/>
      <c r="D28" s="82"/>
      <c r="E28" s="82"/>
      <c r="F28" s="82"/>
      <c r="G28" s="82"/>
      <c r="H28" s="82"/>
      <c r="I28" s="82"/>
      <c r="J28" s="82"/>
      <c r="K28" s="82"/>
      <c r="L28" s="82"/>
      <c r="M28" s="82"/>
      <c r="N28" s="82"/>
      <c r="O28" s="82"/>
      <c r="P28" s="82"/>
      <c r="Q28" s="82"/>
      <c r="R28" s="82"/>
      <c r="S28" s="82"/>
      <c r="T28" s="82"/>
    </row>
  </sheetData>
  <mergeCells count="29">
    <mergeCell ref="A1:B1"/>
    <mergeCell ref="A2:T2"/>
    <mergeCell ref="A3:E3"/>
    <mergeCell ref="F3:K3"/>
    <mergeCell ref="R3:T3"/>
    <mergeCell ref="C4:D4"/>
    <mergeCell ref="I4:T4"/>
    <mergeCell ref="U5:V5"/>
    <mergeCell ref="A7:B7"/>
    <mergeCell ref="A8:C8"/>
    <mergeCell ref="A18:C18"/>
    <mergeCell ref="A26:T26"/>
    <mergeCell ref="A27:T27"/>
    <mergeCell ref="A28:T28"/>
    <mergeCell ref="A4:A6"/>
    <mergeCell ref="B4:B6"/>
    <mergeCell ref="C5:C6"/>
    <mergeCell ref="D5:D6"/>
    <mergeCell ref="E4:E6"/>
    <mergeCell ref="F4:F6"/>
    <mergeCell ref="G4:G6"/>
    <mergeCell ref="H4:H6"/>
    <mergeCell ref="I5:I6"/>
    <mergeCell ref="O5:O6"/>
    <mergeCell ref="P5:P6"/>
    <mergeCell ref="Q5:Q6"/>
    <mergeCell ref="R5:R6"/>
    <mergeCell ref="S5:S6"/>
    <mergeCell ref="T5:T6"/>
  </mergeCells>
  <pageMargins left="0.75" right="0.75" top="1" bottom="1" header="0.5" footer="0.5"/>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27"/>
  <sheetViews>
    <sheetView workbookViewId="0">
      <selection activeCell="X17" sqref="X17"/>
    </sheetView>
  </sheetViews>
  <sheetFormatPr defaultColWidth="9" defaultRowHeight="14.25"/>
  <cols>
    <col min="1" max="1" width="3.75" style="70" customWidth="1"/>
    <col min="2" max="2" width="9.75" style="70" customWidth="1"/>
    <col min="3" max="4" width="9.625" style="70" customWidth="1"/>
    <col min="5" max="5" width="10.25" style="70" customWidth="1"/>
    <col min="6" max="6" width="7.5" style="70" customWidth="1"/>
    <col min="7" max="7" width="4.125" style="70" customWidth="1"/>
    <col min="8" max="8" width="6.125" style="70" customWidth="1"/>
    <col min="9" max="9" width="8.625" style="70" customWidth="1"/>
    <col min="10" max="10" width="9" style="70" customWidth="1"/>
    <col min="11" max="13" width="6.625" style="70" customWidth="1"/>
    <col min="14" max="14" width="8.375" style="70" customWidth="1"/>
    <col min="15" max="17" width="5.625" style="70" customWidth="1"/>
    <col min="18" max="18" width="8" style="70" customWidth="1"/>
    <col min="19" max="20" width="5.625" style="70" customWidth="1"/>
    <col min="21" max="16384" width="9" style="70"/>
  </cols>
  <sheetData>
    <row r="1" s="2" customFormat="1" ht="20" customHeight="1" spans="1:20">
      <c r="A1" s="6" t="s">
        <v>281</v>
      </c>
      <c r="B1" s="6"/>
      <c r="C1" s="6"/>
      <c r="D1" s="6"/>
      <c r="E1" s="6"/>
      <c r="F1" s="6"/>
      <c r="G1" s="6"/>
      <c r="H1" s="6"/>
      <c r="I1" s="6"/>
      <c r="J1" s="6"/>
      <c r="K1" s="6"/>
      <c r="L1" s="6"/>
      <c r="M1" s="6"/>
      <c r="N1" s="6"/>
      <c r="O1" s="6"/>
      <c r="P1" s="6"/>
      <c r="Q1" s="6"/>
      <c r="R1" s="6"/>
      <c r="S1" s="6"/>
      <c r="T1" s="6"/>
    </row>
    <row r="2" s="3" customFormat="1" ht="19" customHeight="1" spans="1:20">
      <c r="A2" s="71" t="s">
        <v>408</v>
      </c>
      <c r="B2" s="71"/>
      <c r="C2" s="71"/>
      <c r="D2" s="71"/>
      <c r="E2" s="71"/>
      <c r="F2" s="72" t="s">
        <v>0</v>
      </c>
      <c r="G2" s="72"/>
      <c r="H2" s="72"/>
      <c r="I2" s="72"/>
      <c r="J2" s="72"/>
      <c r="K2" s="72"/>
      <c r="L2" s="48"/>
      <c r="M2" s="48"/>
      <c r="N2" s="48"/>
      <c r="O2" s="49"/>
      <c r="P2" s="48"/>
      <c r="Q2" s="48"/>
      <c r="R2" s="92" t="s">
        <v>283</v>
      </c>
      <c r="S2" s="92"/>
      <c r="T2" s="92"/>
    </row>
    <row r="3" s="4" customFormat="1" ht="18" customHeight="1" spans="1:20">
      <c r="A3" s="9" t="s">
        <v>268</v>
      </c>
      <c r="B3" s="10" t="s">
        <v>284</v>
      </c>
      <c r="C3" s="11" t="s">
        <v>285</v>
      </c>
      <c r="D3" s="11"/>
      <c r="E3" s="10" t="s">
        <v>334</v>
      </c>
      <c r="F3" s="12" t="s">
        <v>335</v>
      </c>
      <c r="G3" s="13" t="s">
        <v>288</v>
      </c>
      <c r="H3" s="14" t="s">
        <v>336</v>
      </c>
      <c r="I3" s="50" t="s">
        <v>290</v>
      </c>
      <c r="J3" s="51"/>
      <c r="K3" s="51"/>
      <c r="L3" s="51"/>
      <c r="M3" s="51"/>
      <c r="N3" s="51"/>
      <c r="O3" s="51"/>
      <c r="P3" s="51"/>
      <c r="Q3" s="51"/>
      <c r="R3" s="51"/>
      <c r="S3" s="51"/>
      <c r="T3" s="66"/>
    </row>
    <row r="4" s="4" customFormat="1" ht="20" customHeight="1" spans="1:20">
      <c r="A4" s="15"/>
      <c r="B4" s="10"/>
      <c r="C4" s="10" t="s">
        <v>291</v>
      </c>
      <c r="D4" s="10" t="s">
        <v>292</v>
      </c>
      <c r="E4" s="10"/>
      <c r="F4" s="16"/>
      <c r="G4" s="13"/>
      <c r="H4" s="10"/>
      <c r="I4" s="52" t="s">
        <v>279</v>
      </c>
      <c r="J4" s="53" t="s">
        <v>293</v>
      </c>
      <c r="K4" s="54"/>
      <c r="L4" s="54"/>
      <c r="M4" s="54"/>
      <c r="N4" s="54"/>
      <c r="O4" s="55" t="s">
        <v>294</v>
      </c>
      <c r="P4" s="56" t="s">
        <v>337</v>
      </c>
      <c r="Q4" s="56" t="s">
        <v>338</v>
      </c>
      <c r="R4" s="56" t="s">
        <v>339</v>
      </c>
      <c r="S4" s="56" t="s">
        <v>340</v>
      </c>
      <c r="T4" s="56" t="s">
        <v>341</v>
      </c>
    </row>
    <row r="5" s="4" customFormat="1" ht="50" customHeight="1" spans="1:20">
      <c r="A5" s="17"/>
      <c r="B5" s="10"/>
      <c r="C5" s="10"/>
      <c r="D5" s="10"/>
      <c r="E5" s="10"/>
      <c r="F5" s="18"/>
      <c r="G5" s="13"/>
      <c r="H5" s="10"/>
      <c r="I5" s="57"/>
      <c r="J5" s="56" t="s">
        <v>98</v>
      </c>
      <c r="K5" s="56" t="s">
        <v>300</v>
      </c>
      <c r="L5" s="56" t="s">
        <v>301</v>
      </c>
      <c r="M5" s="56" t="s">
        <v>302</v>
      </c>
      <c r="N5" s="52" t="s">
        <v>303</v>
      </c>
      <c r="O5" s="14"/>
      <c r="P5" s="57"/>
      <c r="Q5" s="57"/>
      <c r="R5" s="57"/>
      <c r="S5" s="57"/>
      <c r="T5" s="57"/>
    </row>
    <row r="6" s="4" customFormat="1" ht="20" customHeight="1" spans="1:20">
      <c r="A6" s="19" t="s">
        <v>304</v>
      </c>
      <c r="B6" s="20"/>
      <c r="C6" s="21"/>
      <c r="D6" s="22"/>
      <c r="E6" s="23"/>
      <c r="F6" s="23"/>
      <c r="G6" s="24"/>
      <c r="H6" s="25"/>
      <c r="I6" s="58">
        <v>1169000</v>
      </c>
      <c r="J6" s="58">
        <f>R6+N6</f>
        <v>1169000</v>
      </c>
      <c r="K6" s="88"/>
      <c r="L6" s="58"/>
      <c r="M6" s="58"/>
      <c r="N6" s="58">
        <v>619600</v>
      </c>
      <c r="O6" s="58"/>
      <c r="P6" s="58"/>
      <c r="Q6" s="58"/>
      <c r="R6" s="58">
        <v>549400</v>
      </c>
      <c r="S6" s="58"/>
      <c r="T6" s="58"/>
    </row>
    <row r="7" s="4" customFormat="1" ht="20" customHeight="1" spans="1:20">
      <c r="A7" s="73" t="s">
        <v>305</v>
      </c>
      <c r="B7" s="74"/>
      <c r="C7" s="23"/>
      <c r="D7" s="27"/>
      <c r="E7" s="28"/>
      <c r="F7" s="28"/>
      <c r="G7" s="24"/>
      <c r="H7" s="25"/>
      <c r="I7" s="58">
        <f t="shared" ref="I7:N7" si="0">SUM(I8:I18)</f>
        <v>1169000</v>
      </c>
      <c r="J7" s="58">
        <f t="shared" si="0"/>
        <v>1169000</v>
      </c>
      <c r="K7" s="88"/>
      <c r="L7" s="58"/>
      <c r="M7" s="58"/>
      <c r="N7" s="58">
        <f t="shared" si="0"/>
        <v>619600</v>
      </c>
      <c r="O7" s="58"/>
      <c r="P7" s="58"/>
      <c r="Q7" s="58"/>
      <c r="R7" s="58">
        <f>SUM(R8:R18)</f>
        <v>549400</v>
      </c>
      <c r="S7" s="58"/>
      <c r="T7" s="58"/>
    </row>
    <row r="8" s="2" customFormat="1" ht="20" customHeight="1" spans="1:20">
      <c r="A8" s="29">
        <v>1</v>
      </c>
      <c r="B8" s="30" t="s">
        <v>409</v>
      </c>
      <c r="C8" s="31" t="s">
        <v>356</v>
      </c>
      <c r="D8" s="31" t="s">
        <v>308</v>
      </c>
      <c r="E8" s="31"/>
      <c r="F8" s="32">
        <v>5000</v>
      </c>
      <c r="G8" s="33">
        <v>6</v>
      </c>
      <c r="H8" s="31" t="s">
        <v>309</v>
      </c>
      <c r="I8" s="32">
        <f t="shared" ref="I8:I10" si="1">F8*G8</f>
        <v>30000</v>
      </c>
      <c r="J8" s="32">
        <v>30000</v>
      </c>
      <c r="K8" s="89"/>
      <c r="L8" s="59"/>
      <c r="M8" s="59"/>
      <c r="N8" s="31"/>
      <c r="O8" s="90"/>
      <c r="P8" s="59"/>
      <c r="Q8" s="59"/>
      <c r="R8" s="32">
        <v>30000</v>
      </c>
      <c r="S8" s="59"/>
      <c r="T8" s="59"/>
    </row>
    <row r="9" s="2" customFormat="1" ht="20" customHeight="1" spans="1:20">
      <c r="A9" s="29">
        <v>2</v>
      </c>
      <c r="B9" s="30" t="s">
        <v>409</v>
      </c>
      <c r="C9" s="31" t="s">
        <v>367</v>
      </c>
      <c r="D9" s="75" t="s">
        <v>313</v>
      </c>
      <c r="E9" s="31"/>
      <c r="F9" s="32">
        <v>3000</v>
      </c>
      <c r="G9" s="33">
        <v>6</v>
      </c>
      <c r="H9" s="31" t="s">
        <v>309</v>
      </c>
      <c r="I9" s="32">
        <f t="shared" si="1"/>
        <v>18000</v>
      </c>
      <c r="J9" s="32">
        <f t="shared" ref="J9:J13" si="2">SUM(L9:T9)</f>
        <v>18000</v>
      </c>
      <c r="K9" s="89"/>
      <c r="L9" s="59"/>
      <c r="M9" s="59"/>
      <c r="N9" s="31">
        <v>6000</v>
      </c>
      <c r="O9" s="90"/>
      <c r="P9" s="59"/>
      <c r="Q9" s="59"/>
      <c r="R9" s="32">
        <v>12000</v>
      </c>
      <c r="S9" s="59"/>
      <c r="T9" s="59"/>
    </row>
    <row r="10" s="2" customFormat="1" ht="20" customHeight="1" spans="1:20">
      <c r="A10" s="29">
        <v>3</v>
      </c>
      <c r="B10" s="30" t="s">
        <v>409</v>
      </c>
      <c r="C10" s="34" t="s">
        <v>374</v>
      </c>
      <c r="D10" s="35" t="s">
        <v>393</v>
      </c>
      <c r="E10" s="35" t="s">
        <v>348</v>
      </c>
      <c r="F10" s="32">
        <v>250000</v>
      </c>
      <c r="G10" s="35">
        <v>1</v>
      </c>
      <c r="H10" s="36" t="s">
        <v>349</v>
      </c>
      <c r="I10" s="32">
        <f t="shared" si="1"/>
        <v>250000</v>
      </c>
      <c r="J10" s="32">
        <f t="shared" si="2"/>
        <v>250000</v>
      </c>
      <c r="K10" s="89"/>
      <c r="L10" s="59"/>
      <c r="M10" s="59"/>
      <c r="N10" s="31">
        <v>125000</v>
      </c>
      <c r="O10" s="90"/>
      <c r="P10" s="59"/>
      <c r="Q10" s="59"/>
      <c r="R10" s="32">
        <v>125000</v>
      </c>
      <c r="S10" s="59"/>
      <c r="T10" s="59"/>
    </row>
    <row r="11" s="2" customFormat="1" ht="20" customHeight="1" spans="1:20">
      <c r="A11" s="29">
        <v>4</v>
      </c>
      <c r="B11" s="30" t="s">
        <v>409</v>
      </c>
      <c r="C11" s="34" t="s">
        <v>410</v>
      </c>
      <c r="D11" s="35" t="s">
        <v>411</v>
      </c>
      <c r="E11" s="35"/>
      <c r="F11" s="32">
        <v>500000</v>
      </c>
      <c r="G11" s="35">
        <v>1</v>
      </c>
      <c r="H11" s="36" t="s">
        <v>412</v>
      </c>
      <c r="I11" s="32">
        <f>J11</f>
        <v>500000</v>
      </c>
      <c r="J11" s="32">
        <v>500000</v>
      </c>
      <c r="K11" s="89"/>
      <c r="L11" s="59"/>
      <c r="M11" s="59"/>
      <c r="N11" s="31">
        <v>400000</v>
      </c>
      <c r="O11" s="90"/>
      <c r="P11" s="59"/>
      <c r="Q11" s="59"/>
      <c r="R11" s="32">
        <v>100000</v>
      </c>
      <c r="S11" s="59"/>
      <c r="T11" s="59"/>
    </row>
    <row r="12" s="2" customFormat="1" ht="20" customHeight="1" spans="1:20">
      <c r="A12" s="29">
        <v>5</v>
      </c>
      <c r="B12" s="30" t="s">
        <v>409</v>
      </c>
      <c r="C12" s="34" t="s">
        <v>361</v>
      </c>
      <c r="D12" s="35" t="s">
        <v>315</v>
      </c>
      <c r="E12" s="35"/>
      <c r="F12" s="32">
        <v>100000</v>
      </c>
      <c r="G12" s="35">
        <v>1</v>
      </c>
      <c r="H12" s="36" t="s">
        <v>320</v>
      </c>
      <c r="I12" s="32">
        <v>100000</v>
      </c>
      <c r="J12" s="32">
        <f t="shared" si="2"/>
        <v>100000</v>
      </c>
      <c r="K12" s="89"/>
      <c r="L12" s="59"/>
      <c r="M12" s="59"/>
      <c r="N12" s="32">
        <v>40000</v>
      </c>
      <c r="O12" s="90"/>
      <c r="P12" s="59"/>
      <c r="Q12" s="59"/>
      <c r="R12" s="32">
        <v>60000</v>
      </c>
      <c r="S12" s="59"/>
      <c r="T12" s="59"/>
    </row>
    <row r="13" s="2" customFormat="1" ht="24" customHeight="1" spans="1:20">
      <c r="A13" s="29">
        <v>6</v>
      </c>
      <c r="B13" s="30" t="s">
        <v>409</v>
      </c>
      <c r="C13" s="34" t="s">
        <v>316</v>
      </c>
      <c r="D13" s="39" t="s">
        <v>317</v>
      </c>
      <c r="E13" s="35" t="s">
        <v>413</v>
      </c>
      <c r="F13" s="32">
        <v>220</v>
      </c>
      <c r="G13" s="35">
        <v>100</v>
      </c>
      <c r="H13" s="31" t="s">
        <v>342</v>
      </c>
      <c r="I13" s="32">
        <f>F13*G13</f>
        <v>22000</v>
      </c>
      <c r="J13" s="32">
        <f t="shared" si="2"/>
        <v>22000</v>
      </c>
      <c r="K13" s="89"/>
      <c r="L13" s="59"/>
      <c r="M13" s="59"/>
      <c r="N13" s="32">
        <v>6600</v>
      </c>
      <c r="O13" s="90"/>
      <c r="P13" s="59"/>
      <c r="Q13" s="59"/>
      <c r="R13" s="32">
        <v>15400</v>
      </c>
      <c r="S13" s="59"/>
      <c r="T13" s="59"/>
    </row>
    <row r="14" s="2" customFormat="1" ht="20" customHeight="1" spans="1:20">
      <c r="A14" s="29">
        <v>7</v>
      </c>
      <c r="B14" s="30" t="s">
        <v>409</v>
      </c>
      <c r="C14" s="34" t="s">
        <v>365</v>
      </c>
      <c r="D14" s="39" t="s">
        <v>366</v>
      </c>
      <c r="E14" s="29" t="s">
        <v>414</v>
      </c>
      <c r="F14" s="31">
        <v>12000</v>
      </c>
      <c r="G14" s="29">
        <v>2</v>
      </c>
      <c r="H14" s="36" t="s">
        <v>309</v>
      </c>
      <c r="I14" s="32">
        <f>F14*G14</f>
        <v>24000</v>
      </c>
      <c r="J14" s="32">
        <v>24000</v>
      </c>
      <c r="K14" s="89"/>
      <c r="L14" s="59"/>
      <c r="M14" s="59"/>
      <c r="N14" s="32">
        <v>12000</v>
      </c>
      <c r="O14" s="90"/>
      <c r="P14" s="59"/>
      <c r="Q14" s="59"/>
      <c r="R14" s="32">
        <v>12000</v>
      </c>
      <c r="S14" s="59"/>
      <c r="T14" s="59"/>
    </row>
    <row r="15" s="2" customFormat="1" ht="20" customHeight="1" spans="1:20">
      <c r="A15" s="29">
        <v>8</v>
      </c>
      <c r="B15" s="30" t="s">
        <v>409</v>
      </c>
      <c r="C15" s="34" t="s">
        <v>399</v>
      </c>
      <c r="D15" s="39" t="s">
        <v>400</v>
      </c>
      <c r="E15" s="76"/>
      <c r="F15" s="29">
        <v>50000</v>
      </c>
      <c r="G15" s="37">
        <v>1</v>
      </c>
      <c r="H15" s="36" t="s">
        <v>401</v>
      </c>
      <c r="I15" s="32">
        <v>50000</v>
      </c>
      <c r="J15" s="32">
        <v>50000</v>
      </c>
      <c r="K15" s="89"/>
      <c r="L15" s="59"/>
      <c r="M15" s="59"/>
      <c r="N15" s="32"/>
      <c r="O15" s="90"/>
      <c r="P15" s="59"/>
      <c r="Q15" s="59"/>
      <c r="R15" s="32">
        <v>50000</v>
      </c>
      <c r="S15" s="59"/>
      <c r="T15" s="59"/>
    </row>
    <row r="16" s="2" customFormat="1" ht="20" customHeight="1" spans="1:20">
      <c r="A16" s="29">
        <v>9</v>
      </c>
      <c r="B16" s="30" t="s">
        <v>409</v>
      </c>
      <c r="C16" s="34" t="s">
        <v>343</v>
      </c>
      <c r="D16" s="39" t="s">
        <v>344</v>
      </c>
      <c r="E16" s="29"/>
      <c r="F16" s="31">
        <v>5000</v>
      </c>
      <c r="G16" s="37">
        <v>1</v>
      </c>
      <c r="H16" s="36" t="s">
        <v>345</v>
      </c>
      <c r="I16" s="32">
        <f>J16</f>
        <v>5000</v>
      </c>
      <c r="J16" s="32">
        <f>R16+N16</f>
        <v>5000</v>
      </c>
      <c r="K16" s="89"/>
      <c r="L16" s="59"/>
      <c r="M16" s="59"/>
      <c r="N16" s="32"/>
      <c r="O16" s="90"/>
      <c r="P16" s="59"/>
      <c r="Q16" s="59"/>
      <c r="R16" s="31">
        <v>5000</v>
      </c>
      <c r="S16" s="59"/>
      <c r="T16" s="59"/>
    </row>
    <row r="17" s="2" customFormat="1" ht="23" customHeight="1" spans="1:24">
      <c r="A17" s="29">
        <v>10</v>
      </c>
      <c r="B17" s="30" t="s">
        <v>409</v>
      </c>
      <c r="C17" s="34" t="s">
        <v>346</v>
      </c>
      <c r="D17" s="77" t="s">
        <v>347</v>
      </c>
      <c r="E17" s="29"/>
      <c r="F17" s="31">
        <v>20000</v>
      </c>
      <c r="G17" s="37">
        <v>1</v>
      </c>
      <c r="H17" s="36" t="s">
        <v>345</v>
      </c>
      <c r="I17" s="32">
        <f>J17</f>
        <v>20000</v>
      </c>
      <c r="J17" s="32">
        <f>R17+N17</f>
        <v>20000</v>
      </c>
      <c r="K17" s="89"/>
      <c r="L17" s="59"/>
      <c r="M17" s="59"/>
      <c r="N17" s="32"/>
      <c r="O17" s="90"/>
      <c r="P17" s="59"/>
      <c r="Q17" s="59"/>
      <c r="R17" s="31">
        <v>20000</v>
      </c>
      <c r="S17" s="59"/>
      <c r="T17" s="59"/>
      <c r="X17" s="2" t="s">
        <v>415</v>
      </c>
    </row>
    <row r="18" s="2" customFormat="1" ht="20" customHeight="1" spans="1:20">
      <c r="A18" s="29">
        <v>11</v>
      </c>
      <c r="B18" s="30" t="s">
        <v>409</v>
      </c>
      <c r="C18" s="34" t="s">
        <v>357</v>
      </c>
      <c r="D18" s="39" t="s">
        <v>319</v>
      </c>
      <c r="E18" s="38"/>
      <c r="F18" s="31">
        <v>150000</v>
      </c>
      <c r="G18" s="29">
        <v>1</v>
      </c>
      <c r="H18" s="36" t="s">
        <v>320</v>
      </c>
      <c r="I18" s="32">
        <v>150000</v>
      </c>
      <c r="J18" s="32">
        <f>SUM(L18:T18)</f>
        <v>150000</v>
      </c>
      <c r="K18" s="89"/>
      <c r="L18" s="59"/>
      <c r="M18" s="59"/>
      <c r="N18" s="32">
        <v>30000</v>
      </c>
      <c r="O18" s="90"/>
      <c r="P18" s="59"/>
      <c r="Q18" s="59"/>
      <c r="R18" s="32">
        <v>120000</v>
      </c>
      <c r="S18" s="59"/>
      <c r="T18" s="59"/>
    </row>
    <row r="19" s="4" customFormat="1" ht="20" customHeight="1" spans="1:20">
      <c r="A19" s="19" t="s">
        <v>321</v>
      </c>
      <c r="B19" s="26"/>
      <c r="C19" s="23"/>
      <c r="D19" s="27"/>
      <c r="E19" s="28"/>
      <c r="F19" s="28"/>
      <c r="G19" s="24"/>
      <c r="H19" s="25"/>
      <c r="I19" s="61"/>
      <c r="J19" s="61"/>
      <c r="K19" s="61"/>
      <c r="L19" s="61"/>
      <c r="M19" s="61"/>
      <c r="N19" s="61"/>
      <c r="O19" s="61"/>
      <c r="P19" s="61"/>
      <c r="Q19" s="61"/>
      <c r="R19" s="61"/>
      <c r="S19" s="61"/>
      <c r="T19" s="61"/>
    </row>
    <row r="20" s="70" customFormat="1" ht="56" customHeight="1" spans="1:20">
      <c r="A20" s="78" t="s">
        <v>322</v>
      </c>
      <c r="B20" s="79"/>
      <c r="C20" s="79"/>
      <c r="D20" s="80"/>
      <c r="E20" s="78" t="s">
        <v>323</v>
      </c>
      <c r="F20" s="79"/>
      <c r="G20" s="79"/>
      <c r="H20" s="79"/>
      <c r="I20" s="80"/>
      <c r="J20" s="78" t="s">
        <v>324</v>
      </c>
      <c r="K20" s="79"/>
      <c r="L20" s="79"/>
      <c r="M20" s="79"/>
      <c r="N20" s="80"/>
      <c r="O20" s="78" t="s">
        <v>325</v>
      </c>
      <c r="P20" s="79"/>
      <c r="Q20" s="79"/>
      <c r="R20" s="79"/>
      <c r="S20" s="79"/>
      <c r="T20" s="80"/>
    </row>
    <row r="21" s="70" customFormat="1" ht="24" customHeight="1" spans="1:20">
      <c r="A21" s="81" t="s">
        <v>326</v>
      </c>
      <c r="B21" s="82"/>
      <c r="C21" s="82"/>
      <c r="D21" s="83"/>
      <c r="E21" s="81" t="s">
        <v>326</v>
      </c>
      <c r="F21" s="82"/>
      <c r="G21" s="82"/>
      <c r="H21" s="82"/>
      <c r="I21" s="83"/>
      <c r="J21" s="81" t="s">
        <v>326</v>
      </c>
      <c r="K21" s="82"/>
      <c r="L21" s="82"/>
      <c r="M21" s="82"/>
      <c r="N21" s="83"/>
      <c r="O21" s="91" t="s">
        <v>327</v>
      </c>
      <c r="P21" s="87"/>
      <c r="Q21" s="87"/>
      <c r="R21" s="87"/>
      <c r="S21" s="87"/>
      <c r="T21" s="93"/>
    </row>
    <row r="22" s="70" customFormat="1" spans="1:20">
      <c r="A22" s="84" t="s">
        <v>328</v>
      </c>
      <c r="B22" s="85"/>
      <c r="C22" s="85"/>
      <c r="D22" s="86"/>
      <c r="E22" s="84" t="s">
        <v>328</v>
      </c>
      <c r="F22" s="85"/>
      <c r="G22" s="85"/>
      <c r="H22" s="85"/>
      <c r="I22" s="86"/>
      <c r="J22" s="84" t="s">
        <v>328</v>
      </c>
      <c r="K22" s="85"/>
      <c r="L22" s="85"/>
      <c r="M22" s="85"/>
      <c r="N22" s="86"/>
      <c r="O22" s="84" t="s">
        <v>329</v>
      </c>
      <c r="P22" s="85"/>
      <c r="Q22" s="85"/>
      <c r="R22" s="85"/>
      <c r="S22" s="85"/>
      <c r="T22" s="86"/>
    </row>
    <row r="23" s="70" customFormat="1" ht="6" customHeight="1" spans="1:20">
      <c r="A23" s="87"/>
      <c r="B23" s="87"/>
      <c r="C23" s="87"/>
      <c r="D23" s="87"/>
      <c r="E23" s="87"/>
      <c r="F23" s="87"/>
      <c r="G23" s="87"/>
      <c r="H23" s="87"/>
      <c r="I23" s="87"/>
      <c r="J23" s="87"/>
      <c r="K23" s="87"/>
      <c r="L23" s="87"/>
      <c r="M23" s="87"/>
      <c r="N23" s="87"/>
      <c r="O23" s="87"/>
      <c r="P23" s="87"/>
      <c r="Q23" s="87"/>
      <c r="R23" s="87"/>
      <c r="S23" s="87"/>
      <c r="T23" s="87"/>
    </row>
    <row r="24" s="70" customFormat="1" ht="20" customHeight="1" spans="1:20">
      <c r="A24" s="82" t="s">
        <v>371</v>
      </c>
      <c r="B24" s="82"/>
      <c r="C24" s="82"/>
      <c r="D24" s="82"/>
      <c r="E24" s="82"/>
      <c r="F24" s="82"/>
      <c r="G24" s="82"/>
      <c r="H24" s="82"/>
      <c r="I24" s="82"/>
      <c r="J24" s="82"/>
      <c r="K24" s="82"/>
      <c r="L24" s="82"/>
      <c r="M24" s="82"/>
      <c r="N24" s="82"/>
      <c r="O24" s="82"/>
      <c r="P24" s="82"/>
      <c r="Q24" s="82"/>
      <c r="R24" s="82"/>
      <c r="S24" s="82"/>
      <c r="T24" s="82"/>
    </row>
    <row r="25" s="70" customFormat="1" ht="20" customHeight="1" spans="1:20">
      <c r="A25" s="82" t="s">
        <v>331</v>
      </c>
      <c r="B25" s="82"/>
      <c r="C25" s="82"/>
      <c r="D25" s="82"/>
      <c r="E25" s="82"/>
      <c r="F25" s="82"/>
      <c r="G25" s="82"/>
      <c r="H25" s="82"/>
      <c r="I25" s="82"/>
      <c r="J25" s="82"/>
      <c r="K25" s="82"/>
      <c r="L25" s="82"/>
      <c r="M25" s="82"/>
      <c r="N25" s="82"/>
      <c r="O25" s="82"/>
      <c r="P25" s="82"/>
      <c r="Q25" s="82"/>
      <c r="R25" s="82"/>
      <c r="S25" s="82"/>
      <c r="T25" s="82"/>
    </row>
    <row r="26" s="70" customFormat="1" ht="20" customHeight="1" spans="1:20">
      <c r="A26" s="82" t="s">
        <v>351</v>
      </c>
      <c r="B26" s="82"/>
      <c r="C26" s="82"/>
      <c r="D26" s="82"/>
      <c r="E26" s="82"/>
      <c r="F26" s="82"/>
      <c r="G26" s="82"/>
      <c r="H26" s="82"/>
      <c r="I26" s="82"/>
      <c r="J26" s="82"/>
      <c r="K26" s="82"/>
      <c r="L26" s="82"/>
      <c r="M26" s="82"/>
      <c r="N26" s="82"/>
      <c r="O26" s="82"/>
      <c r="P26" s="82"/>
      <c r="Q26" s="82"/>
      <c r="R26" s="82"/>
      <c r="S26" s="82"/>
      <c r="T26" s="82"/>
    </row>
    <row r="27" s="70" customFormat="1" spans="1:20">
      <c r="A27" s="87"/>
      <c r="B27" s="87"/>
      <c r="C27" s="87"/>
      <c r="D27" s="87"/>
      <c r="E27" s="87"/>
      <c r="F27" s="87"/>
      <c r="G27" s="87"/>
      <c r="H27" s="87"/>
      <c r="I27" s="87"/>
      <c r="J27" s="87"/>
      <c r="K27" s="87"/>
      <c r="L27" s="87"/>
      <c r="M27" s="87"/>
      <c r="N27" s="87"/>
      <c r="O27" s="87"/>
      <c r="P27" s="87"/>
      <c r="Q27" s="87"/>
      <c r="R27" s="87"/>
      <c r="S27" s="87"/>
      <c r="T27" s="87"/>
    </row>
  </sheetData>
  <mergeCells count="39">
    <mergeCell ref="A1:T1"/>
    <mergeCell ref="A2:E2"/>
    <mergeCell ref="F2:K2"/>
    <mergeCell ref="R2:T2"/>
    <mergeCell ref="C3:D3"/>
    <mergeCell ref="I3:T3"/>
    <mergeCell ref="A6:B6"/>
    <mergeCell ref="A7:B7"/>
    <mergeCell ref="A19:B19"/>
    <mergeCell ref="A20:D20"/>
    <mergeCell ref="E20:I20"/>
    <mergeCell ref="J20:N20"/>
    <mergeCell ref="O20:T20"/>
    <mergeCell ref="A21:D21"/>
    <mergeCell ref="E21:I21"/>
    <mergeCell ref="J21:N21"/>
    <mergeCell ref="O21:T21"/>
    <mergeCell ref="A22:D22"/>
    <mergeCell ref="E22:I22"/>
    <mergeCell ref="J22:N22"/>
    <mergeCell ref="O22:T22"/>
    <mergeCell ref="A24:T24"/>
    <mergeCell ref="A25:T25"/>
    <mergeCell ref="A26:T26"/>
    <mergeCell ref="A3:A5"/>
    <mergeCell ref="B3:B5"/>
    <mergeCell ref="C4:C5"/>
    <mergeCell ref="D4:D5"/>
    <mergeCell ref="E3:E5"/>
    <mergeCell ref="F3:F5"/>
    <mergeCell ref="G3:G5"/>
    <mergeCell ref="H3:H5"/>
    <mergeCell ref="I4:I5"/>
    <mergeCell ref="O4:O5"/>
    <mergeCell ref="P4:P5"/>
    <mergeCell ref="Q4:Q5"/>
    <mergeCell ref="R4:R5"/>
    <mergeCell ref="S4:S5"/>
    <mergeCell ref="T4:T5"/>
  </mergeCells>
  <pageMargins left="0.75" right="0.75" top="1" bottom="1" header="0.5" footer="0.5"/>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28"/>
  <sheetViews>
    <sheetView workbookViewId="0">
      <selection activeCell="U20" sqref="U20"/>
    </sheetView>
  </sheetViews>
  <sheetFormatPr defaultColWidth="9" defaultRowHeight="24" customHeight="1"/>
  <cols>
    <col min="1" max="1" width="9.25" style="1" customWidth="1"/>
    <col min="2" max="2" width="20.875" style="1" customWidth="1"/>
    <col min="3" max="3" width="9.625" style="1" customWidth="1"/>
    <col min="4" max="4" width="25.9416666666667" style="1" customWidth="1"/>
    <col min="5" max="7" width="6.75" style="1" customWidth="1"/>
    <col min="8" max="8" width="5.5" style="1" customWidth="1"/>
    <col min="9" max="9" width="10.5" style="1" customWidth="1"/>
    <col min="10" max="16384" width="9" style="1"/>
  </cols>
  <sheetData>
    <row r="1" s="1" customFormat="1" customHeight="1" spans="1:1">
      <c r="A1" s="5" t="s">
        <v>416</v>
      </c>
    </row>
    <row r="2" s="2" customFormat="1" ht="31" customHeight="1" spans="1:24">
      <c r="A2" s="6" t="s">
        <v>417</v>
      </c>
      <c r="B2" s="6"/>
      <c r="C2" s="6"/>
      <c r="D2" s="6"/>
      <c r="E2" s="6"/>
      <c r="F2" s="6"/>
      <c r="G2" s="6"/>
      <c r="H2" s="6"/>
      <c r="I2" s="6"/>
      <c r="J2" s="6"/>
      <c r="K2" s="6"/>
      <c r="L2" s="6"/>
      <c r="M2" s="6"/>
      <c r="N2" s="6"/>
      <c r="O2" s="6"/>
      <c r="P2" s="6"/>
      <c r="Q2" s="6"/>
      <c r="R2" s="6"/>
      <c r="S2" s="6"/>
      <c r="T2" s="6"/>
      <c r="U2" s="64"/>
      <c r="V2" s="64"/>
      <c r="W2" s="64"/>
      <c r="X2" s="64"/>
    </row>
    <row r="3" s="3" customFormat="1" ht="19" customHeight="1" spans="1:24">
      <c r="A3" s="7"/>
      <c r="B3" s="7"/>
      <c r="C3" s="7"/>
      <c r="D3" s="7"/>
      <c r="E3" s="7"/>
      <c r="F3" s="8"/>
      <c r="G3" s="8"/>
      <c r="H3" s="8"/>
      <c r="I3" s="8"/>
      <c r="J3" s="8"/>
      <c r="K3" s="8"/>
      <c r="L3" s="48"/>
      <c r="M3" s="48"/>
      <c r="N3" s="48"/>
      <c r="O3" s="49"/>
      <c r="P3" s="48"/>
      <c r="Q3" s="48"/>
      <c r="R3" s="65" t="s">
        <v>283</v>
      </c>
      <c r="S3" s="65"/>
      <c r="T3" s="65"/>
      <c r="U3" s="49"/>
      <c r="V3" s="49"/>
      <c r="W3" s="49"/>
      <c r="X3" s="49"/>
    </row>
    <row r="4" s="4" customFormat="1" ht="18" customHeight="1" spans="1:24">
      <c r="A4" s="9" t="s">
        <v>268</v>
      </c>
      <c r="B4" s="10" t="s">
        <v>284</v>
      </c>
      <c r="C4" s="11" t="s">
        <v>285</v>
      </c>
      <c r="D4" s="11"/>
      <c r="E4" s="10" t="s">
        <v>334</v>
      </c>
      <c r="F4" s="12" t="s">
        <v>335</v>
      </c>
      <c r="G4" s="13" t="s">
        <v>288</v>
      </c>
      <c r="H4" s="14" t="s">
        <v>336</v>
      </c>
      <c r="I4" s="50" t="s">
        <v>290</v>
      </c>
      <c r="J4" s="51"/>
      <c r="K4" s="51"/>
      <c r="L4" s="51"/>
      <c r="M4" s="51"/>
      <c r="N4" s="51"/>
      <c r="O4" s="51"/>
      <c r="P4" s="51"/>
      <c r="Q4" s="51"/>
      <c r="R4" s="51"/>
      <c r="S4" s="51"/>
      <c r="T4" s="66"/>
      <c r="U4" s="67"/>
      <c r="V4" s="67"/>
      <c r="W4" s="67"/>
      <c r="X4" s="67"/>
    </row>
    <row r="5" s="4" customFormat="1" ht="20" customHeight="1" spans="1:24">
      <c r="A5" s="15"/>
      <c r="B5" s="10"/>
      <c r="C5" s="10" t="s">
        <v>291</v>
      </c>
      <c r="D5" s="10" t="s">
        <v>292</v>
      </c>
      <c r="E5" s="10"/>
      <c r="F5" s="16"/>
      <c r="G5" s="13"/>
      <c r="H5" s="10"/>
      <c r="I5" s="52" t="s">
        <v>279</v>
      </c>
      <c r="J5" s="53" t="s">
        <v>293</v>
      </c>
      <c r="K5" s="54"/>
      <c r="L5" s="54"/>
      <c r="M5" s="54"/>
      <c r="N5" s="54"/>
      <c r="O5" s="55" t="s">
        <v>294</v>
      </c>
      <c r="P5" s="56" t="s">
        <v>337</v>
      </c>
      <c r="Q5" s="56" t="s">
        <v>338</v>
      </c>
      <c r="R5" s="56" t="s">
        <v>339</v>
      </c>
      <c r="S5" s="56" t="s">
        <v>340</v>
      </c>
      <c r="T5" s="56" t="s">
        <v>341</v>
      </c>
      <c r="U5" s="68"/>
      <c r="V5" s="69"/>
      <c r="W5" s="67"/>
      <c r="X5" s="67"/>
    </row>
    <row r="6" s="4" customFormat="1" ht="56" customHeight="1" spans="1:24">
      <c r="A6" s="17"/>
      <c r="B6" s="10"/>
      <c r="C6" s="10"/>
      <c r="D6" s="10"/>
      <c r="E6" s="10"/>
      <c r="F6" s="18"/>
      <c r="G6" s="13"/>
      <c r="H6" s="10"/>
      <c r="I6" s="57"/>
      <c r="J6" s="56" t="s">
        <v>98</v>
      </c>
      <c r="K6" s="56" t="s">
        <v>300</v>
      </c>
      <c r="L6" s="56" t="s">
        <v>301</v>
      </c>
      <c r="M6" s="56" t="s">
        <v>302</v>
      </c>
      <c r="N6" s="52" t="s">
        <v>303</v>
      </c>
      <c r="O6" s="14"/>
      <c r="P6" s="57"/>
      <c r="Q6" s="57"/>
      <c r="R6" s="57"/>
      <c r="S6" s="57"/>
      <c r="T6" s="57"/>
      <c r="U6" s="67"/>
      <c r="V6" s="67"/>
      <c r="W6" s="67"/>
      <c r="X6" s="67"/>
    </row>
    <row r="7" s="4" customFormat="1" ht="23" customHeight="1" spans="1:24">
      <c r="A7" s="19" t="s">
        <v>304</v>
      </c>
      <c r="B7" s="20"/>
      <c r="C7" s="21"/>
      <c r="D7" s="22"/>
      <c r="E7" s="23"/>
      <c r="F7" s="23"/>
      <c r="G7" s="24"/>
      <c r="H7" s="25"/>
      <c r="I7" s="58">
        <f t="shared" ref="I7:T7" si="0">SUM(I8+I20)</f>
        <v>1156600</v>
      </c>
      <c r="J7" s="58">
        <f t="shared" si="0"/>
        <v>1156600</v>
      </c>
      <c r="K7" s="58">
        <f t="shared" si="0"/>
        <v>0</v>
      </c>
      <c r="L7" s="58">
        <f t="shared" si="0"/>
        <v>0</v>
      </c>
      <c r="M7" s="58">
        <f t="shared" si="0"/>
        <v>0</v>
      </c>
      <c r="N7" s="58">
        <f t="shared" si="0"/>
        <v>0</v>
      </c>
      <c r="O7" s="58">
        <f t="shared" si="0"/>
        <v>1156600</v>
      </c>
      <c r="P7" s="58">
        <f t="shared" si="0"/>
        <v>0</v>
      </c>
      <c r="Q7" s="58">
        <f t="shared" si="0"/>
        <v>0</v>
      </c>
      <c r="R7" s="58">
        <f t="shared" si="0"/>
        <v>0</v>
      </c>
      <c r="S7" s="58">
        <f t="shared" si="0"/>
        <v>0</v>
      </c>
      <c r="T7" s="58">
        <f t="shared" si="0"/>
        <v>0</v>
      </c>
      <c r="U7" s="67"/>
      <c r="V7" s="67"/>
      <c r="W7" s="67"/>
      <c r="X7" s="67"/>
    </row>
    <row r="8" s="4" customFormat="1" ht="23" customHeight="1" spans="1:24">
      <c r="A8" s="19" t="s">
        <v>305</v>
      </c>
      <c r="B8" s="26"/>
      <c r="C8" s="23"/>
      <c r="D8" s="27"/>
      <c r="E8" s="28"/>
      <c r="F8" s="28"/>
      <c r="G8" s="24"/>
      <c r="H8" s="25"/>
      <c r="I8" s="58">
        <f t="shared" ref="I8:T8" si="1">SUM(I9:I19)</f>
        <v>556600</v>
      </c>
      <c r="J8" s="58">
        <f t="shared" si="1"/>
        <v>556600</v>
      </c>
      <c r="K8" s="58">
        <f t="shared" si="1"/>
        <v>0</v>
      </c>
      <c r="L8" s="58">
        <f t="shared" si="1"/>
        <v>0</v>
      </c>
      <c r="M8" s="58">
        <f t="shared" si="1"/>
        <v>0</v>
      </c>
      <c r="N8" s="58">
        <f t="shared" si="1"/>
        <v>0</v>
      </c>
      <c r="O8" s="58">
        <f t="shared" si="1"/>
        <v>556600</v>
      </c>
      <c r="P8" s="58">
        <f t="shared" si="1"/>
        <v>0</v>
      </c>
      <c r="Q8" s="58">
        <f t="shared" si="1"/>
        <v>0</v>
      </c>
      <c r="R8" s="58">
        <f t="shared" si="1"/>
        <v>0</v>
      </c>
      <c r="S8" s="58">
        <f t="shared" si="1"/>
        <v>0</v>
      </c>
      <c r="T8" s="58">
        <f t="shared" si="1"/>
        <v>0</v>
      </c>
      <c r="U8" s="67"/>
      <c r="V8" s="67"/>
      <c r="W8" s="67"/>
      <c r="X8" s="67"/>
    </row>
    <row r="9" s="2" customFormat="1" ht="23" customHeight="1" spans="1:24">
      <c r="A9" s="29">
        <v>1</v>
      </c>
      <c r="B9" s="30" t="s">
        <v>418</v>
      </c>
      <c r="C9" s="31" t="s">
        <v>419</v>
      </c>
      <c r="D9" s="31" t="s">
        <v>376</v>
      </c>
      <c r="E9" s="31"/>
      <c r="F9" s="32">
        <v>30000</v>
      </c>
      <c r="G9" s="33">
        <v>2</v>
      </c>
      <c r="H9" s="31" t="s">
        <v>309</v>
      </c>
      <c r="I9" s="32">
        <v>60000</v>
      </c>
      <c r="J9" s="32">
        <v>60000</v>
      </c>
      <c r="K9" s="32"/>
      <c r="L9" s="59"/>
      <c r="M9" s="59"/>
      <c r="N9" s="59"/>
      <c r="O9" s="60">
        <v>60000</v>
      </c>
      <c r="P9" s="59"/>
      <c r="Q9" s="59"/>
      <c r="R9" s="59"/>
      <c r="S9" s="59"/>
      <c r="T9" s="59"/>
      <c r="U9" s="64"/>
      <c r="V9" s="64"/>
      <c r="W9" s="64"/>
      <c r="X9" s="64"/>
    </row>
    <row r="10" s="2" customFormat="1" ht="23" customHeight="1" spans="1:24">
      <c r="A10" s="29">
        <v>2</v>
      </c>
      <c r="B10" s="30" t="s">
        <v>418</v>
      </c>
      <c r="C10" s="31" t="s">
        <v>375</v>
      </c>
      <c r="D10" s="31" t="s">
        <v>308</v>
      </c>
      <c r="E10" s="31"/>
      <c r="F10" s="32">
        <v>5000</v>
      </c>
      <c r="G10" s="33">
        <v>10</v>
      </c>
      <c r="H10" s="31" t="s">
        <v>309</v>
      </c>
      <c r="I10" s="32">
        <v>50000</v>
      </c>
      <c r="J10" s="32">
        <v>50000</v>
      </c>
      <c r="K10" s="32"/>
      <c r="L10" s="59"/>
      <c r="M10" s="59"/>
      <c r="N10" s="59"/>
      <c r="O10" s="60">
        <v>50000</v>
      </c>
      <c r="P10" s="59"/>
      <c r="Q10" s="59"/>
      <c r="R10" s="59"/>
      <c r="S10" s="59"/>
      <c r="T10" s="59"/>
      <c r="U10" s="64"/>
      <c r="V10" s="64"/>
      <c r="W10" s="64"/>
      <c r="X10" s="64"/>
    </row>
    <row r="11" s="2" customFormat="1" ht="23" customHeight="1" spans="1:24">
      <c r="A11" s="29">
        <v>3</v>
      </c>
      <c r="B11" s="30" t="s">
        <v>418</v>
      </c>
      <c r="C11" s="34" t="s">
        <v>399</v>
      </c>
      <c r="D11" s="35" t="s">
        <v>400</v>
      </c>
      <c r="E11" s="35"/>
      <c r="F11" s="32">
        <v>80000</v>
      </c>
      <c r="G11" s="35">
        <v>3</v>
      </c>
      <c r="H11" s="36" t="s">
        <v>309</v>
      </c>
      <c r="I11" s="32">
        <v>240000</v>
      </c>
      <c r="J11" s="32">
        <v>240000</v>
      </c>
      <c r="K11" s="32"/>
      <c r="L11" s="59"/>
      <c r="M11" s="59"/>
      <c r="N11" s="59"/>
      <c r="O11" s="60">
        <v>240000</v>
      </c>
      <c r="P11" s="59"/>
      <c r="Q11" s="59"/>
      <c r="R11" s="59"/>
      <c r="S11" s="59"/>
      <c r="T11" s="59"/>
      <c r="U11" s="64"/>
      <c r="V11" s="64"/>
      <c r="W11" s="64"/>
      <c r="X11" s="64"/>
    </row>
    <row r="12" s="2" customFormat="1" ht="23" customHeight="1" spans="1:24">
      <c r="A12" s="29">
        <v>4</v>
      </c>
      <c r="B12" s="30" t="s">
        <v>418</v>
      </c>
      <c r="C12" s="34" t="s">
        <v>367</v>
      </c>
      <c r="D12" s="35" t="s">
        <v>313</v>
      </c>
      <c r="E12" s="35"/>
      <c r="F12" s="32">
        <v>3000</v>
      </c>
      <c r="G12" s="35">
        <v>5</v>
      </c>
      <c r="H12" s="36" t="s">
        <v>309</v>
      </c>
      <c r="I12" s="32">
        <v>15000</v>
      </c>
      <c r="J12" s="32">
        <v>15000</v>
      </c>
      <c r="K12" s="32"/>
      <c r="L12" s="59"/>
      <c r="M12" s="59"/>
      <c r="N12" s="59"/>
      <c r="O12" s="60">
        <v>15000</v>
      </c>
      <c r="P12" s="59"/>
      <c r="Q12" s="59"/>
      <c r="R12" s="59"/>
      <c r="S12" s="59"/>
      <c r="T12" s="59"/>
      <c r="U12" s="64"/>
      <c r="V12" s="64"/>
      <c r="W12" s="64"/>
      <c r="X12" s="64"/>
    </row>
    <row r="13" s="2" customFormat="1" ht="23" customHeight="1" spans="1:24">
      <c r="A13" s="29">
        <v>5</v>
      </c>
      <c r="B13" s="30" t="s">
        <v>418</v>
      </c>
      <c r="C13" s="31" t="s">
        <v>369</v>
      </c>
      <c r="D13" s="35" t="s">
        <v>380</v>
      </c>
      <c r="E13" s="35"/>
      <c r="F13" s="32">
        <v>1200</v>
      </c>
      <c r="G13" s="35">
        <v>3</v>
      </c>
      <c r="H13" s="31" t="s">
        <v>309</v>
      </c>
      <c r="I13" s="32">
        <v>3600</v>
      </c>
      <c r="J13" s="32">
        <v>3600</v>
      </c>
      <c r="K13" s="32"/>
      <c r="L13" s="59"/>
      <c r="M13" s="59"/>
      <c r="N13" s="59"/>
      <c r="O13" s="60">
        <v>3600</v>
      </c>
      <c r="P13" s="59"/>
      <c r="Q13" s="59"/>
      <c r="R13" s="59"/>
      <c r="S13" s="59"/>
      <c r="T13" s="59"/>
      <c r="U13" s="64"/>
      <c r="V13" s="64"/>
      <c r="W13" s="64"/>
      <c r="X13" s="64"/>
    </row>
    <row r="14" s="2" customFormat="1" ht="23" customHeight="1" spans="1:24">
      <c r="A14" s="29">
        <v>6</v>
      </c>
      <c r="B14" s="30" t="s">
        <v>418</v>
      </c>
      <c r="C14" s="31" t="s">
        <v>365</v>
      </c>
      <c r="D14" s="35" t="s">
        <v>366</v>
      </c>
      <c r="E14" s="35"/>
      <c r="F14" s="32">
        <v>8000</v>
      </c>
      <c r="G14" s="35">
        <v>4</v>
      </c>
      <c r="H14" s="37" t="s">
        <v>309</v>
      </c>
      <c r="I14" s="32">
        <v>32000</v>
      </c>
      <c r="J14" s="32">
        <v>32000</v>
      </c>
      <c r="K14" s="32"/>
      <c r="L14" s="59"/>
      <c r="M14" s="59"/>
      <c r="N14" s="59"/>
      <c r="O14" s="60">
        <v>32000</v>
      </c>
      <c r="P14" s="59"/>
      <c r="Q14" s="59"/>
      <c r="R14" s="59"/>
      <c r="S14" s="59"/>
      <c r="T14" s="59"/>
      <c r="U14" s="64"/>
      <c r="V14" s="64"/>
      <c r="W14" s="64"/>
      <c r="X14" s="64"/>
    </row>
    <row r="15" s="2" customFormat="1" ht="23" customHeight="1" spans="1:24">
      <c r="A15" s="29">
        <v>7</v>
      </c>
      <c r="B15" s="30" t="s">
        <v>418</v>
      </c>
      <c r="C15" s="31" t="s">
        <v>361</v>
      </c>
      <c r="D15" s="35" t="s">
        <v>362</v>
      </c>
      <c r="E15" s="29"/>
      <c r="F15" s="31">
        <v>2000</v>
      </c>
      <c r="G15" s="29">
        <v>25</v>
      </c>
      <c r="H15" s="36" t="s">
        <v>420</v>
      </c>
      <c r="I15" s="32">
        <v>50000</v>
      </c>
      <c r="J15" s="32">
        <v>50000</v>
      </c>
      <c r="K15" s="32"/>
      <c r="L15" s="59"/>
      <c r="M15" s="59"/>
      <c r="N15" s="59"/>
      <c r="O15" s="60">
        <v>50000</v>
      </c>
      <c r="P15" s="59"/>
      <c r="Q15" s="59"/>
      <c r="R15" s="59"/>
      <c r="S15" s="59"/>
      <c r="T15" s="59"/>
      <c r="U15" s="64"/>
      <c r="V15" s="64"/>
      <c r="W15" s="64"/>
      <c r="X15" s="64"/>
    </row>
    <row r="16" s="2" customFormat="1" ht="23" customHeight="1" spans="1:24">
      <c r="A16" s="29">
        <v>8</v>
      </c>
      <c r="B16" s="30" t="s">
        <v>418</v>
      </c>
      <c r="C16" s="31" t="s">
        <v>316</v>
      </c>
      <c r="D16" s="35" t="s">
        <v>317</v>
      </c>
      <c r="E16" s="38"/>
      <c r="F16" s="31">
        <v>200</v>
      </c>
      <c r="G16" s="29">
        <v>50</v>
      </c>
      <c r="H16" s="36" t="s">
        <v>342</v>
      </c>
      <c r="I16" s="32">
        <v>10000</v>
      </c>
      <c r="J16" s="32">
        <v>10000</v>
      </c>
      <c r="K16" s="32"/>
      <c r="L16" s="59"/>
      <c r="M16" s="59"/>
      <c r="N16" s="59"/>
      <c r="O16" s="60">
        <v>10000</v>
      </c>
      <c r="P16" s="59"/>
      <c r="Q16" s="59"/>
      <c r="R16" s="59"/>
      <c r="S16" s="59"/>
      <c r="T16" s="59"/>
      <c r="U16" s="64"/>
      <c r="V16" s="64"/>
      <c r="W16" s="64"/>
      <c r="X16" s="64"/>
    </row>
    <row r="17" s="2" customFormat="1" ht="23" customHeight="1" spans="1:24">
      <c r="A17" s="29">
        <v>9</v>
      </c>
      <c r="B17" s="30" t="s">
        <v>421</v>
      </c>
      <c r="C17" s="31" t="s">
        <v>357</v>
      </c>
      <c r="D17" s="39" t="s">
        <v>422</v>
      </c>
      <c r="E17" s="38"/>
      <c r="F17" s="31">
        <v>10000</v>
      </c>
      <c r="G17" s="29">
        <v>8</v>
      </c>
      <c r="H17" s="36" t="s">
        <v>320</v>
      </c>
      <c r="I17" s="32">
        <v>80000</v>
      </c>
      <c r="J17" s="32">
        <v>80000</v>
      </c>
      <c r="K17" s="32"/>
      <c r="L17" s="59"/>
      <c r="M17" s="59"/>
      <c r="N17" s="59"/>
      <c r="O17" s="60">
        <v>80000</v>
      </c>
      <c r="P17" s="59"/>
      <c r="Q17" s="59"/>
      <c r="R17" s="59"/>
      <c r="S17" s="59"/>
      <c r="T17" s="59"/>
      <c r="U17" s="64"/>
      <c r="V17" s="64"/>
      <c r="W17" s="64"/>
      <c r="X17" s="64"/>
    </row>
    <row r="18" s="2" customFormat="1" ht="23" customHeight="1" spans="1:24">
      <c r="A18" s="29">
        <v>10</v>
      </c>
      <c r="B18" s="40" t="s">
        <v>423</v>
      </c>
      <c r="C18" s="31" t="s">
        <v>346</v>
      </c>
      <c r="D18" s="39" t="s">
        <v>347</v>
      </c>
      <c r="E18" s="38"/>
      <c r="F18" s="31">
        <v>2000</v>
      </c>
      <c r="G18" s="29">
        <v>5</v>
      </c>
      <c r="H18" s="36" t="s">
        <v>402</v>
      </c>
      <c r="I18" s="32">
        <v>10000</v>
      </c>
      <c r="J18" s="32">
        <v>10000</v>
      </c>
      <c r="K18" s="32"/>
      <c r="L18" s="59"/>
      <c r="M18" s="59"/>
      <c r="N18" s="59"/>
      <c r="O18" s="60">
        <v>10000</v>
      </c>
      <c r="P18" s="59"/>
      <c r="Q18" s="59"/>
      <c r="R18" s="59"/>
      <c r="S18" s="59"/>
      <c r="T18" s="59"/>
      <c r="U18" s="64"/>
      <c r="V18" s="64"/>
      <c r="W18" s="64"/>
      <c r="X18" s="64"/>
    </row>
    <row r="19" s="2" customFormat="1" ht="23" customHeight="1" spans="1:24">
      <c r="A19" s="29">
        <v>11</v>
      </c>
      <c r="B19" s="40" t="s">
        <v>423</v>
      </c>
      <c r="C19" s="31" t="s">
        <v>343</v>
      </c>
      <c r="D19" s="39" t="s">
        <v>344</v>
      </c>
      <c r="E19" s="38"/>
      <c r="F19" s="31">
        <v>3000</v>
      </c>
      <c r="G19" s="29">
        <v>2</v>
      </c>
      <c r="H19" s="36" t="s">
        <v>345</v>
      </c>
      <c r="I19" s="32">
        <v>6000</v>
      </c>
      <c r="J19" s="32">
        <v>6000</v>
      </c>
      <c r="K19" s="32"/>
      <c r="L19" s="59"/>
      <c r="M19" s="59"/>
      <c r="N19" s="59"/>
      <c r="O19" s="60">
        <v>6000</v>
      </c>
      <c r="P19" s="59"/>
      <c r="Q19" s="59"/>
      <c r="R19" s="59"/>
      <c r="S19" s="59"/>
      <c r="T19" s="59"/>
      <c r="U19" s="64"/>
      <c r="V19" s="64"/>
      <c r="W19" s="64"/>
      <c r="X19" s="64"/>
    </row>
    <row r="20" s="4" customFormat="1" ht="23" customHeight="1" spans="1:24">
      <c r="A20" s="19" t="s">
        <v>321</v>
      </c>
      <c r="B20" s="26"/>
      <c r="C20" s="23"/>
      <c r="D20" s="27"/>
      <c r="E20" s="28"/>
      <c r="F20" s="28"/>
      <c r="G20" s="24"/>
      <c r="H20" s="25"/>
      <c r="I20" s="61">
        <f t="shared" ref="I20:T20" si="2">SUM(I21:I27)</f>
        <v>600000</v>
      </c>
      <c r="J20" s="61">
        <f t="shared" si="2"/>
        <v>600000</v>
      </c>
      <c r="K20" s="61">
        <f t="shared" si="2"/>
        <v>0</v>
      </c>
      <c r="L20" s="61">
        <f t="shared" si="2"/>
        <v>0</v>
      </c>
      <c r="M20" s="61">
        <f t="shared" si="2"/>
        <v>0</v>
      </c>
      <c r="N20" s="61">
        <f t="shared" si="2"/>
        <v>0</v>
      </c>
      <c r="O20" s="61">
        <f t="shared" si="2"/>
        <v>600000</v>
      </c>
      <c r="P20" s="61">
        <f t="shared" si="2"/>
        <v>0</v>
      </c>
      <c r="Q20" s="61">
        <f t="shared" si="2"/>
        <v>0</v>
      </c>
      <c r="R20" s="61">
        <f t="shared" si="2"/>
        <v>0</v>
      </c>
      <c r="S20" s="61">
        <f t="shared" si="2"/>
        <v>0</v>
      </c>
      <c r="T20" s="61">
        <f t="shared" si="2"/>
        <v>0</v>
      </c>
      <c r="U20" s="67"/>
      <c r="V20" s="67"/>
      <c r="W20" s="67"/>
      <c r="X20" s="67"/>
    </row>
    <row r="21" s="2" customFormat="1" ht="23" customHeight="1" spans="1:24">
      <c r="A21" s="29">
        <v>1</v>
      </c>
      <c r="B21" s="30" t="s">
        <v>424</v>
      </c>
      <c r="C21" s="34"/>
      <c r="D21" s="39" t="s">
        <v>425</v>
      </c>
      <c r="E21" s="29"/>
      <c r="F21" s="29">
        <v>600000</v>
      </c>
      <c r="G21" s="37">
        <v>1</v>
      </c>
      <c r="H21" s="36" t="s">
        <v>320</v>
      </c>
      <c r="I21" s="32">
        <v>600000</v>
      </c>
      <c r="J21" s="32">
        <v>600000</v>
      </c>
      <c r="K21" s="32"/>
      <c r="L21" s="32"/>
      <c r="M21" s="32"/>
      <c r="N21" s="32"/>
      <c r="O21" s="62">
        <v>600000</v>
      </c>
      <c r="P21" s="32"/>
      <c r="Q21" s="32"/>
      <c r="R21" s="32"/>
      <c r="S21" s="32"/>
      <c r="T21" s="32"/>
      <c r="U21" s="64"/>
      <c r="V21" s="64"/>
      <c r="W21" s="64"/>
      <c r="X21" s="64"/>
    </row>
    <row r="22" s="2" customFormat="1" ht="23" customHeight="1" spans="1:24">
      <c r="A22" s="29">
        <v>2</v>
      </c>
      <c r="B22" s="41"/>
      <c r="C22" s="42"/>
      <c r="D22" s="43"/>
      <c r="E22" s="44"/>
      <c r="F22" s="44"/>
      <c r="G22" s="45"/>
      <c r="H22" s="46"/>
      <c r="I22" s="32">
        <f t="shared" ref="I22:I27" si="3">F22*G22</f>
        <v>0</v>
      </c>
      <c r="J22" s="32">
        <f t="shared" ref="J22:J27" si="4">SUM(K22:T22)</f>
        <v>0</v>
      </c>
      <c r="K22" s="32"/>
      <c r="L22" s="32"/>
      <c r="M22" s="32"/>
      <c r="N22" s="32"/>
      <c r="O22" s="63"/>
      <c r="P22" s="32"/>
      <c r="Q22" s="32"/>
      <c r="R22" s="32"/>
      <c r="S22" s="32"/>
      <c r="T22" s="32"/>
      <c r="U22" s="64"/>
      <c r="V22" s="64"/>
      <c r="W22" s="64"/>
      <c r="X22" s="64"/>
    </row>
    <row r="23" s="2" customFormat="1" ht="23" customHeight="1" spans="1:24">
      <c r="A23" s="29">
        <v>3</v>
      </c>
      <c r="B23" s="41"/>
      <c r="C23" s="42"/>
      <c r="D23" s="43"/>
      <c r="E23" s="44"/>
      <c r="F23" s="44"/>
      <c r="G23" s="45"/>
      <c r="H23" s="46"/>
      <c r="I23" s="32">
        <f t="shared" si="3"/>
        <v>0</v>
      </c>
      <c r="J23" s="32">
        <f t="shared" si="4"/>
        <v>0</v>
      </c>
      <c r="K23" s="32"/>
      <c r="L23" s="32"/>
      <c r="M23" s="32"/>
      <c r="N23" s="32"/>
      <c r="O23" s="63"/>
      <c r="P23" s="32"/>
      <c r="Q23" s="32"/>
      <c r="R23" s="32"/>
      <c r="S23" s="32"/>
      <c r="T23" s="32"/>
      <c r="U23" s="64"/>
      <c r="V23" s="64"/>
      <c r="W23" s="64"/>
      <c r="X23" s="64"/>
    </row>
    <row r="24" s="2" customFormat="1" ht="23" customHeight="1" spans="1:24">
      <c r="A24" s="29">
        <v>4</v>
      </c>
      <c r="B24" s="41"/>
      <c r="C24" s="42"/>
      <c r="D24" s="43"/>
      <c r="E24" s="44"/>
      <c r="F24" s="44"/>
      <c r="G24" s="45"/>
      <c r="H24" s="46"/>
      <c r="I24" s="32">
        <f t="shared" si="3"/>
        <v>0</v>
      </c>
      <c r="J24" s="32">
        <f t="shared" si="4"/>
        <v>0</v>
      </c>
      <c r="K24" s="32"/>
      <c r="L24" s="32"/>
      <c r="M24" s="32"/>
      <c r="N24" s="32"/>
      <c r="O24" s="63"/>
      <c r="P24" s="32"/>
      <c r="Q24" s="32"/>
      <c r="R24" s="32"/>
      <c r="S24" s="32"/>
      <c r="T24" s="32"/>
      <c r="U24" s="64"/>
      <c r="V24" s="64"/>
      <c r="W24" s="64"/>
      <c r="X24" s="64"/>
    </row>
    <row r="25" s="2" customFormat="1" ht="23" customHeight="1" spans="1:24">
      <c r="A25" s="29">
        <v>5</v>
      </c>
      <c r="B25" s="41"/>
      <c r="C25" s="42"/>
      <c r="D25" s="43"/>
      <c r="E25" s="44"/>
      <c r="F25" s="44"/>
      <c r="G25" s="45"/>
      <c r="H25" s="46"/>
      <c r="I25" s="32">
        <f t="shared" si="3"/>
        <v>0</v>
      </c>
      <c r="J25" s="32">
        <f t="shared" si="4"/>
        <v>0</v>
      </c>
      <c r="K25" s="32"/>
      <c r="L25" s="32"/>
      <c r="M25" s="32"/>
      <c r="N25" s="32"/>
      <c r="O25" s="63"/>
      <c r="P25" s="32"/>
      <c r="Q25" s="32"/>
      <c r="R25" s="32"/>
      <c r="S25" s="32"/>
      <c r="T25" s="32"/>
      <c r="U25" s="64"/>
      <c r="V25" s="64"/>
      <c r="W25" s="64"/>
      <c r="X25" s="64"/>
    </row>
    <row r="26" s="2" customFormat="1" ht="23" customHeight="1" spans="1:24">
      <c r="A26" s="47">
        <v>6</v>
      </c>
      <c r="B26" s="41"/>
      <c r="C26" s="42"/>
      <c r="D26" s="43"/>
      <c r="E26" s="44"/>
      <c r="F26" s="44"/>
      <c r="G26" s="45"/>
      <c r="H26" s="46"/>
      <c r="I26" s="32">
        <f t="shared" si="3"/>
        <v>0</v>
      </c>
      <c r="J26" s="32">
        <f t="shared" si="4"/>
        <v>0</v>
      </c>
      <c r="K26" s="32"/>
      <c r="L26" s="32"/>
      <c r="M26" s="32"/>
      <c r="N26" s="32"/>
      <c r="O26" s="63"/>
      <c r="P26" s="32"/>
      <c r="Q26" s="32"/>
      <c r="R26" s="32"/>
      <c r="S26" s="32"/>
      <c r="T26" s="32"/>
      <c r="U26" s="64"/>
      <c r="V26" s="64"/>
      <c r="W26" s="64"/>
      <c r="X26" s="64"/>
    </row>
    <row r="27" s="2" customFormat="1" ht="23" customHeight="1" spans="1:24">
      <c r="A27" s="47" t="s">
        <v>395</v>
      </c>
      <c r="B27" s="41"/>
      <c r="C27" s="42"/>
      <c r="D27" s="43"/>
      <c r="E27" s="44"/>
      <c r="F27" s="44"/>
      <c r="G27" s="45"/>
      <c r="H27" s="46"/>
      <c r="I27" s="32">
        <f t="shared" si="3"/>
        <v>0</v>
      </c>
      <c r="J27" s="32">
        <f t="shared" si="4"/>
        <v>0</v>
      </c>
      <c r="K27" s="32"/>
      <c r="L27" s="32"/>
      <c r="M27" s="32"/>
      <c r="N27" s="32"/>
      <c r="O27" s="63"/>
      <c r="P27" s="32"/>
      <c r="Q27" s="32"/>
      <c r="R27" s="32"/>
      <c r="S27" s="32"/>
      <c r="T27" s="32"/>
      <c r="U27" s="64"/>
      <c r="V27" s="64"/>
      <c r="W27" s="64"/>
      <c r="X27" s="64"/>
    </row>
    <row r="28" s="1" customFormat="1" ht="23" customHeight="1"/>
  </sheetData>
  <mergeCells count="25">
    <mergeCell ref="A2:T2"/>
    <mergeCell ref="A3:E3"/>
    <mergeCell ref="F3:K3"/>
    <mergeCell ref="R3:T3"/>
    <mergeCell ref="C4:D4"/>
    <mergeCell ref="I4:T4"/>
    <mergeCell ref="U5:V5"/>
    <mergeCell ref="A7:B7"/>
    <mergeCell ref="A8:B8"/>
    <mergeCell ref="A20:B20"/>
    <mergeCell ref="A4:A6"/>
    <mergeCell ref="B4:B6"/>
    <mergeCell ref="C5:C6"/>
    <mergeCell ref="D5:D6"/>
    <mergeCell ref="E4:E6"/>
    <mergeCell ref="F4:F6"/>
    <mergeCell ref="G4:G6"/>
    <mergeCell ref="H4:H6"/>
    <mergeCell ref="I5:I6"/>
    <mergeCell ref="O5:O6"/>
    <mergeCell ref="P5:P6"/>
    <mergeCell ref="Q5:Q6"/>
    <mergeCell ref="R5:R6"/>
    <mergeCell ref="S5:S6"/>
    <mergeCell ref="T5:T6"/>
  </mergeCells>
  <hyperlinks>
    <hyperlink ref="A1" location="'Sheet3'!A1" display="返回目录"/>
  </hyperlink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42"/>
  <sheetViews>
    <sheetView topLeftCell="A3" workbookViewId="0">
      <selection activeCell="D15" sqref="D15"/>
    </sheetView>
  </sheetViews>
  <sheetFormatPr defaultColWidth="10" defaultRowHeight="13.5" outlineLevelCol="3"/>
  <cols>
    <col min="1" max="1" width="41.9333333333333" customWidth="1"/>
    <col min="2" max="2" width="16.6916666666667" customWidth="1"/>
    <col min="3" max="3" width="36.6416666666667" customWidth="1"/>
    <col min="4" max="4" width="14.5583333333333" customWidth="1"/>
    <col min="5" max="6" width="9.76666666666667" customWidth="1"/>
  </cols>
  <sheetData>
    <row r="1" ht="16.35" customHeight="1" spans="1:4">
      <c r="A1" s="163"/>
      <c r="B1" s="163"/>
      <c r="C1" s="163"/>
      <c r="D1" s="163"/>
    </row>
    <row r="2" ht="26.05" customHeight="1" spans="1:4">
      <c r="A2" s="164" t="s">
        <v>31</v>
      </c>
      <c r="B2" s="164"/>
      <c r="C2" s="164"/>
      <c r="D2" s="164"/>
    </row>
    <row r="3" ht="26.05" customHeight="1" spans="1:4">
      <c r="A3" s="256"/>
      <c r="B3" s="256"/>
      <c r="C3" s="256"/>
      <c r="D3" s="257" t="s">
        <v>32</v>
      </c>
    </row>
    <row r="4" ht="26.05" customHeight="1" spans="1:4">
      <c r="A4" s="190" t="s">
        <v>33</v>
      </c>
      <c r="B4" s="190"/>
      <c r="C4" s="191" t="s">
        <v>34</v>
      </c>
      <c r="D4" s="192"/>
    </row>
    <row r="5" ht="26.05" customHeight="1" spans="1:4">
      <c r="A5" s="190" t="s">
        <v>35</v>
      </c>
      <c r="B5" s="193" t="s">
        <v>36</v>
      </c>
      <c r="C5" s="191" t="s">
        <v>35</v>
      </c>
      <c r="D5" s="192" t="s">
        <v>36</v>
      </c>
    </row>
    <row r="6" ht="26.05" customHeight="1" spans="1:4">
      <c r="A6" s="170" t="s">
        <v>37</v>
      </c>
      <c r="B6" s="231">
        <v>7439.64</v>
      </c>
      <c r="C6" s="230" t="s">
        <v>38</v>
      </c>
      <c r="D6" s="232"/>
    </row>
    <row r="7" ht="26.05" customHeight="1" spans="1:4">
      <c r="A7" s="170" t="s">
        <v>39</v>
      </c>
      <c r="B7" s="231"/>
      <c r="C7" s="230" t="s">
        <v>40</v>
      </c>
      <c r="D7" s="232"/>
    </row>
    <row r="8" ht="26.05" customHeight="1" spans="1:4">
      <c r="A8" s="170" t="s">
        <v>41</v>
      </c>
      <c r="B8" s="231"/>
      <c r="C8" s="230" t="s">
        <v>42</v>
      </c>
      <c r="D8" s="232"/>
    </row>
    <row r="9" ht="26.05" customHeight="1" spans="1:4">
      <c r="A9" s="170" t="s">
        <v>43</v>
      </c>
      <c r="B9" s="231"/>
      <c r="C9" s="230" t="s">
        <v>44</v>
      </c>
      <c r="D9" s="232"/>
    </row>
    <row r="10" ht="26.05" customHeight="1" spans="1:4">
      <c r="A10" s="170" t="s">
        <v>45</v>
      </c>
      <c r="B10" s="231"/>
      <c r="C10" s="230" t="s">
        <v>46</v>
      </c>
      <c r="D10" s="232"/>
    </row>
    <row r="11" ht="26.05" customHeight="1" spans="1:4">
      <c r="A11" s="170" t="s">
        <v>47</v>
      </c>
      <c r="B11" s="231"/>
      <c r="C11" s="230" t="s">
        <v>48</v>
      </c>
      <c r="D11" s="232"/>
    </row>
    <row r="12" ht="26.05" customHeight="1" spans="1:4">
      <c r="A12" s="170" t="s">
        <v>49</v>
      </c>
      <c r="B12" s="231"/>
      <c r="C12" s="230" t="s">
        <v>50</v>
      </c>
      <c r="D12" s="232"/>
    </row>
    <row r="13" ht="26.05" customHeight="1" spans="1:4">
      <c r="A13" s="170" t="s">
        <v>51</v>
      </c>
      <c r="B13" s="231"/>
      <c r="C13" s="230" t="s">
        <v>52</v>
      </c>
      <c r="D13" s="232">
        <v>450.51</v>
      </c>
    </row>
    <row r="14" ht="26.05" customHeight="1" spans="1:4">
      <c r="A14" s="170" t="s">
        <v>53</v>
      </c>
      <c r="B14" s="231"/>
      <c r="C14" s="230" t="s">
        <v>54</v>
      </c>
      <c r="D14" s="232"/>
    </row>
    <row r="15" ht="26.05" customHeight="1" spans="1:4">
      <c r="A15" s="170"/>
      <c r="B15" s="231"/>
      <c r="C15" s="230" t="s">
        <v>55</v>
      </c>
      <c r="D15" s="232">
        <v>6638.32</v>
      </c>
    </row>
    <row r="16" ht="26.05" customHeight="1" spans="1:4">
      <c r="A16" s="170"/>
      <c r="B16" s="231"/>
      <c r="C16" s="230" t="s">
        <v>56</v>
      </c>
      <c r="D16" s="232"/>
    </row>
    <row r="17" ht="26.05" customHeight="1" spans="1:4">
      <c r="A17" s="170"/>
      <c r="B17" s="231"/>
      <c r="C17" s="230" t="s">
        <v>57</v>
      </c>
      <c r="D17" s="232"/>
    </row>
    <row r="18" ht="26.05" customHeight="1" spans="1:4">
      <c r="A18" s="170"/>
      <c r="B18" s="231"/>
      <c r="C18" s="230" t="s">
        <v>58</v>
      </c>
      <c r="D18" s="232"/>
    </row>
    <row r="19" ht="26.05" customHeight="1" spans="1:4">
      <c r="A19" s="170"/>
      <c r="B19" s="231"/>
      <c r="C19" s="230" t="s">
        <v>59</v>
      </c>
      <c r="D19" s="232"/>
    </row>
    <row r="20" ht="26.05" customHeight="1" spans="1:4">
      <c r="A20" s="170"/>
      <c r="B20" s="231"/>
      <c r="C20" s="230" t="s">
        <v>60</v>
      </c>
      <c r="D20" s="232"/>
    </row>
    <row r="21" ht="26.05" customHeight="1" spans="1:4">
      <c r="A21" s="170"/>
      <c r="B21" s="231"/>
      <c r="C21" s="230" t="s">
        <v>61</v>
      </c>
      <c r="D21" s="232"/>
    </row>
    <row r="22" ht="26.05" customHeight="1" spans="1:4">
      <c r="A22" s="170"/>
      <c r="B22" s="231"/>
      <c r="C22" s="230" t="s">
        <v>62</v>
      </c>
      <c r="D22" s="232"/>
    </row>
    <row r="23" ht="26.05" customHeight="1" spans="1:4">
      <c r="A23" s="170"/>
      <c r="B23" s="231"/>
      <c r="C23" s="230" t="s">
        <v>63</v>
      </c>
      <c r="D23" s="232"/>
    </row>
    <row r="24" ht="26.05" customHeight="1" spans="1:4">
      <c r="A24" s="170"/>
      <c r="B24" s="231"/>
      <c r="C24" s="230" t="s">
        <v>64</v>
      </c>
      <c r="D24" s="232"/>
    </row>
    <row r="25" ht="26.05" customHeight="1" spans="1:4">
      <c r="A25" s="170"/>
      <c r="B25" s="231"/>
      <c r="C25" s="230" t="s">
        <v>65</v>
      </c>
      <c r="D25" s="232">
        <v>350.81</v>
      </c>
    </row>
    <row r="26" ht="26.05" customHeight="1" spans="1:4">
      <c r="A26" s="170"/>
      <c r="B26" s="231"/>
      <c r="C26" s="230" t="s">
        <v>66</v>
      </c>
      <c r="D26" s="232"/>
    </row>
    <row r="27" ht="26.05" customHeight="1" spans="1:4">
      <c r="A27" s="170"/>
      <c r="B27" s="231"/>
      <c r="C27" s="230" t="s">
        <v>67</v>
      </c>
      <c r="D27" s="232"/>
    </row>
    <row r="28" ht="26.05" customHeight="1" spans="1:4">
      <c r="A28" s="170"/>
      <c r="B28" s="231"/>
      <c r="C28" s="230" t="s">
        <v>68</v>
      </c>
      <c r="D28" s="232"/>
    </row>
    <row r="29" ht="26.05" customHeight="1" spans="1:4">
      <c r="A29" s="170"/>
      <c r="B29" s="231"/>
      <c r="C29" s="230" t="s">
        <v>69</v>
      </c>
      <c r="D29" s="232"/>
    </row>
    <row r="30" ht="26.05" customHeight="1" spans="1:4">
      <c r="A30" s="170"/>
      <c r="B30" s="231"/>
      <c r="C30" s="230" t="s">
        <v>70</v>
      </c>
      <c r="D30" s="232"/>
    </row>
    <row r="31" ht="26.05" customHeight="1" spans="1:4">
      <c r="A31" s="170"/>
      <c r="B31" s="231"/>
      <c r="C31" s="230" t="s">
        <v>71</v>
      </c>
      <c r="D31" s="232"/>
    </row>
    <row r="32" ht="26.05" customHeight="1" spans="1:4">
      <c r="A32" s="170"/>
      <c r="B32" s="231"/>
      <c r="C32" s="230" t="s">
        <v>72</v>
      </c>
      <c r="D32" s="232"/>
    </row>
    <row r="33" ht="26.05" customHeight="1" spans="1:4">
      <c r="A33" s="170"/>
      <c r="B33" s="231"/>
      <c r="C33" s="230" t="s">
        <v>73</v>
      </c>
      <c r="D33" s="232"/>
    </row>
    <row r="34" ht="26.05" customHeight="1" spans="1:4">
      <c r="A34" s="170"/>
      <c r="B34" s="231"/>
      <c r="C34" s="230" t="s">
        <v>74</v>
      </c>
      <c r="D34" s="232"/>
    </row>
    <row r="35" ht="26.05" customHeight="1" spans="1:4">
      <c r="A35" s="170"/>
      <c r="B35" s="231"/>
      <c r="C35" s="230" t="s">
        <v>75</v>
      </c>
      <c r="D35" s="232"/>
    </row>
    <row r="36" ht="26.05" customHeight="1" spans="1:4">
      <c r="A36" s="170"/>
      <c r="B36" s="258"/>
      <c r="C36" s="230"/>
      <c r="D36" s="229"/>
    </row>
    <row r="37" ht="26.05" customHeight="1" spans="1:4">
      <c r="A37" s="168" t="s">
        <v>76</v>
      </c>
      <c r="B37" s="231">
        <v>7439.64</v>
      </c>
      <c r="C37" s="259" t="s">
        <v>77</v>
      </c>
      <c r="D37" s="232">
        <v>7439.64</v>
      </c>
    </row>
    <row r="38" ht="26.05" customHeight="1" spans="1:4">
      <c r="A38" s="168" t="s">
        <v>78</v>
      </c>
      <c r="B38" s="233"/>
      <c r="C38" s="259" t="s">
        <v>79</v>
      </c>
      <c r="D38" s="260"/>
    </row>
    <row r="39" ht="26.05" customHeight="1" spans="1:4">
      <c r="A39" s="170"/>
      <c r="B39" s="258"/>
      <c r="C39" s="230"/>
      <c r="D39" s="229"/>
    </row>
    <row r="40" ht="26.05" customHeight="1" spans="1:4">
      <c r="A40" s="168" t="s">
        <v>80</v>
      </c>
      <c r="B40" s="231">
        <v>7439.64</v>
      </c>
      <c r="C40" s="259" t="s">
        <v>81</v>
      </c>
      <c r="D40" s="232">
        <v>7439.64</v>
      </c>
    </row>
    <row r="41" ht="16.35" customHeight="1"/>
    <row r="42" ht="16.35" customHeight="1" spans="1:4">
      <c r="A42" s="163" t="s">
        <v>82</v>
      </c>
      <c r="B42" s="163"/>
      <c r="C42" s="163"/>
      <c r="D42" s="163"/>
    </row>
  </sheetData>
  <mergeCells count="5">
    <mergeCell ref="A2:D2"/>
    <mergeCell ref="A3:C3"/>
    <mergeCell ref="A4:B4"/>
    <mergeCell ref="C4:D4"/>
    <mergeCell ref="A42:D42"/>
  </mergeCells>
  <pageMargins left="0.75" right="0.75" top="0.270000010728836" bottom="0.270000010728836" header="0" footer="0"/>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4"/>
  <sheetViews>
    <sheetView workbookViewId="0">
      <selection activeCell="E9" sqref="E9"/>
    </sheetView>
  </sheetViews>
  <sheetFormatPr defaultColWidth="10" defaultRowHeight="13.5" outlineLevelCol="1"/>
  <cols>
    <col min="1" max="1" width="53.4666666666667" customWidth="1"/>
    <col min="2" max="2" width="32.025" customWidth="1"/>
    <col min="3" max="4" width="9.76666666666667" customWidth="1"/>
  </cols>
  <sheetData>
    <row r="1" ht="16.35" customHeight="1" spans="1:2">
      <c r="A1" s="163"/>
      <c r="B1" s="163"/>
    </row>
    <row r="2" ht="26.05" customHeight="1" spans="1:2">
      <c r="A2" s="164" t="s">
        <v>83</v>
      </c>
      <c r="B2" s="164"/>
    </row>
    <row r="3" ht="26.05" customHeight="1" spans="1:2">
      <c r="A3" s="226"/>
      <c r="B3" s="165" t="s">
        <v>32</v>
      </c>
    </row>
    <row r="4" ht="26.05" customHeight="1" spans="1:2">
      <c r="A4" s="190" t="s">
        <v>35</v>
      </c>
      <c r="B4" s="191" t="s">
        <v>36</v>
      </c>
    </row>
    <row r="5" ht="26.05" customHeight="1" spans="1:2">
      <c r="A5" s="170" t="s">
        <v>84</v>
      </c>
      <c r="B5" s="171">
        <v>7439.64</v>
      </c>
    </row>
    <row r="6" ht="26.05" customHeight="1" spans="1:2">
      <c r="A6" s="170" t="s">
        <v>85</v>
      </c>
      <c r="B6" s="171">
        <v>7439.64</v>
      </c>
    </row>
    <row r="7" ht="26.05" customHeight="1" spans="1:2">
      <c r="A7" s="170" t="s">
        <v>86</v>
      </c>
      <c r="B7" s="171">
        <v>7439.64</v>
      </c>
    </row>
    <row r="8" ht="26.05" customHeight="1" spans="1:2">
      <c r="A8" s="170" t="s">
        <v>87</v>
      </c>
      <c r="B8" s="171"/>
    </row>
    <row r="9" ht="26.05" customHeight="1" spans="1:2">
      <c r="A9" s="219" t="s">
        <v>88</v>
      </c>
      <c r="B9" s="174"/>
    </row>
    <row r="10" ht="26.05" customHeight="1" spans="1:2">
      <c r="A10" s="219" t="s">
        <v>89</v>
      </c>
      <c r="B10" s="174"/>
    </row>
    <row r="11" ht="26.05" customHeight="1" spans="1:2">
      <c r="A11" s="219" t="s">
        <v>90</v>
      </c>
      <c r="B11" s="174"/>
    </row>
    <row r="12" ht="26.05" customHeight="1" spans="1:2">
      <c r="A12" s="219" t="s">
        <v>91</v>
      </c>
      <c r="B12" s="171">
        <v>7439.64</v>
      </c>
    </row>
    <row r="13" ht="14.65" customHeight="1"/>
    <row r="14" ht="26.05" customHeight="1" spans="1:2">
      <c r="A14" s="163" t="s">
        <v>82</v>
      </c>
      <c r="B14" s="163"/>
    </row>
  </sheetData>
  <mergeCells count="2">
    <mergeCell ref="A2:B2"/>
    <mergeCell ref="A14:B14"/>
  </mergeCells>
  <pageMargins left="0.75" right="0.75" top="0.268999993801117" bottom="0.268999993801117" header="0" footer="0"/>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4"/>
  <sheetViews>
    <sheetView topLeftCell="A3" workbookViewId="0">
      <selection activeCell="K18" sqref="K18"/>
    </sheetView>
  </sheetViews>
  <sheetFormatPr defaultColWidth="10" defaultRowHeight="13.5" outlineLevelCol="4"/>
  <cols>
    <col min="1" max="1" width="41.25" style="237" customWidth="1"/>
    <col min="2" max="2" width="15.0666666666667" customWidth="1"/>
    <col min="3" max="3" width="13.7" customWidth="1"/>
    <col min="4" max="4" width="13.3" customWidth="1"/>
    <col min="5" max="5" width="12.625" customWidth="1"/>
  </cols>
  <sheetData>
    <row r="1" ht="16.35" customHeight="1" spans="1:5">
      <c r="A1" s="163"/>
      <c r="B1" s="163"/>
      <c r="C1" s="163"/>
      <c r="D1" s="163"/>
      <c r="E1" s="163"/>
    </row>
    <row r="2" ht="26.05" customHeight="1" spans="1:5">
      <c r="A2" s="164" t="s">
        <v>92</v>
      </c>
      <c r="B2" s="164"/>
      <c r="C2" s="164"/>
      <c r="D2" s="164"/>
      <c r="E2" s="164"/>
    </row>
    <row r="3" ht="26.05" customHeight="1" spans="1:5">
      <c r="A3" s="226"/>
      <c r="B3" s="226"/>
      <c r="C3" s="226"/>
      <c r="D3" s="226"/>
      <c r="E3" s="163" t="s">
        <v>32</v>
      </c>
    </row>
    <row r="4" ht="26.05" customHeight="1" spans="1:5">
      <c r="A4" s="166" t="s">
        <v>93</v>
      </c>
      <c r="B4" s="172" t="s">
        <v>94</v>
      </c>
      <c r="C4" s="172" t="s">
        <v>95</v>
      </c>
      <c r="D4" s="172" t="s">
        <v>96</v>
      </c>
      <c r="E4" s="167" t="s">
        <v>97</v>
      </c>
    </row>
    <row r="5" ht="26.05" customHeight="1" spans="1:5">
      <c r="A5" s="168" t="s">
        <v>98</v>
      </c>
      <c r="B5" s="238">
        <f>B6+B11+B30</f>
        <v>7439.64</v>
      </c>
      <c r="C5" s="238">
        <f>C6+C11+C30</f>
        <v>4364.43</v>
      </c>
      <c r="D5" s="238">
        <f>D6+D11+D30</f>
        <v>3075.21</v>
      </c>
      <c r="E5" s="239"/>
    </row>
    <row r="6" ht="26.05" customHeight="1" spans="1:5">
      <c r="A6" s="168" t="s">
        <v>99</v>
      </c>
      <c r="B6" s="238">
        <f>B7+B9</f>
        <v>450.51</v>
      </c>
      <c r="C6" s="238">
        <f>C7+C9</f>
        <v>450.51</v>
      </c>
      <c r="D6" s="240"/>
      <c r="E6" s="241"/>
    </row>
    <row r="7" ht="26.05" customHeight="1" spans="1:5">
      <c r="A7" s="168" t="s">
        <v>100</v>
      </c>
      <c r="B7" s="238">
        <v>426.49</v>
      </c>
      <c r="C7" s="242">
        <v>426.49</v>
      </c>
      <c r="D7" s="240"/>
      <c r="E7" s="234"/>
    </row>
    <row r="8" ht="26.05" customHeight="1" spans="1:5">
      <c r="A8" s="170" t="s">
        <v>101</v>
      </c>
      <c r="B8" s="242">
        <v>426.49</v>
      </c>
      <c r="C8" s="242">
        <v>426.49</v>
      </c>
      <c r="D8" s="243"/>
      <c r="E8" s="228"/>
    </row>
    <row r="9" ht="26.05" customHeight="1" spans="1:5">
      <c r="A9" s="168" t="s">
        <v>102</v>
      </c>
      <c r="B9" s="238">
        <v>24.02</v>
      </c>
      <c r="C9" s="238">
        <v>24.02</v>
      </c>
      <c r="D9" s="240"/>
      <c r="E9" s="234"/>
    </row>
    <row r="10" ht="26.05" customHeight="1" spans="1:5">
      <c r="A10" s="170" t="s">
        <v>102</v>
      </c>
      <c r="B10" s="242">
        <v>24.02</v>
      </c>
      <c r="C10" s="238">
        <v>24.02</v>
      </c>
      <c r="D10" s="243"/>
      <c r="E10" s="228"/>
    </row>
    <row r="11" ht="26.05" customHeight="1" spans="1:5">
      <c r="A11" s="168" t="s">
        <v>103</v>
      </c>
      <c r="B11" s="238">
        <f>B12+B14+B17+B20+B22+B24+B28</f>
        <v>6638.32</v>
      </c>
      <c r="C11" s="238">
        <f>C12+C14+C17+C20+C22+C24+C28</f>
        <v>3563.11</v>
      </c>
      <c r="D11" s="238">
        <f>D12+D14+D17+D20+D22+D24+D28</f>
        <v>3075.21</v>
      </c>
      <c r="E11" s="234"/>
    </row>
    <row r="12" s="236" customFormat="1" ht="22.75" customHeight="1" spans="1:5">
      <c r="A12" s="244" t="s">
        <v>104</v>
      </c>
      <c r="B12" s="245">
        <v>1590.3</v>
      </c>
      <c r="C12" s="245">
        <v>337.2</v>
      </c>
      <c r="D12" s="246">
        <v>1253.1</v>
      </c>
      <c r="E12" s="247"/>
    </row>
    <row r="13" s="1" customFormat="1" ht="22.75" customHeight="1" spans="1:5">
      <c r="A13" s="248" t="s">
        <v>105</v>
      </c>
      <c r="B13" s="245">
        <v>1590.3</v>
      </c>
      <c r="C13" s="249">
        <v>337.2</v>
      </c>
      <c r="D13" s="250">
        <v>1253.1</v>
      </c>
      <c r="E13" s="251"/>
    </row>
    <row r="14" s="236" customFormat="1" ht="22.75" customHeight="1" spans="1:5">
      <c r="A14" s="244" t="s">
        <v>106</v>
      </c>
      <c r="B14" s="245">
        <v>554.58</v>
      </c>
      <c r="C14" s="245">
        <v>435.58</v>
      </c>
      <c r="D14" s="246">
        <v>119</v>
      </c>
      <c r="E14" s="247"/>
    </row>
    <row r="15" customFormat="1" ht="26.05" customHeight="1" spans="1:5">
      <c r="A15" s="170" t="s">
        <v>107</v>
      </c>
      <c r="B15" s="242">
        <v>435.58</v>
      </c>
      <c r="C15" s="242">
        <v>435.581501</v>
      </c>
      <c r="D15" s="243"/>
      <c r="E15" s="228"/>
    </row>
    <row r="16" s="1" customFormat="1" ht="22.75" customHeight="1" spans="1:5">
      <c r="A16" s="248" t="s">
        <v>108</v>
      </c>
      <c r="B16" s="245">
        <v>119</v>
      </c>
      <c r="C16" s="249"/>
      <c r="D16" s="250">
        <v>119</v>
      </c>
      <c r="E16" s="251"/>
    </row>
    <row r="17" ht="26.05" customHeight="1" spans="1:5">
      <c r="A17" s="168" t="s">
        <v>109</v>
      </c>
      <c r="B17" s="238">
        <v>2871.23</v>
      </c>
      <c r="C17" s="238">
        <v>2507.81</v>
      </c>
      <c r="D17" s="240">
        <v>363.42</v>
      </c>
      <c r="E17" s="234"/>
    </row>
    <row r="18" ht="26.05" customHeight="1" spans="1:5">
      <c r="A18" s="170" t="s">
        <v>110</v>
      </c>
      <c r="B18" s="242">
        <v>2590.32</v>
      </c>
      <c r="C18" s="242">
        <v>2507.81</v>
      </c>
      <c r="D18" s="243">
        <v>82.51</v>
      </c>
      <c r="E18" s="228"/>
    </row>
    <row r="19" s="1" customFormat="1" ht="22.75" customHeight="1" spans="1:5">
      <c r="A19" s="252" t="s">
        <v>111</v>
      </c>
      <c r="B19" s="245">
        <v>280.91</v>
      </c>
      <c r="C19" s="249"/>
      <c r="D19" s="250">
        <v>280.91</v>
      </c>
      <c r="E19" s="251"/>
    </row>
    <row r="20" ht="26.05" customHeight="1" spans="1:5">
      <c r="A20" s="168" t="s">
        <v>112</v>
      </c>
      <c r="B20" s="238">
        <v>962.04</v>
      </c>
      <c r="C20" s="238"/>
      <c r="D20" s="238">
        <v>962.04</v>
      </c>
      <c r="E20" s="234"/>
    </row>
    <row r="21" ht="26.05" customHeight="1" spans="1:5">
      <c r="A21" s="170" t="s">
        <v>113</v>
      </c>
      <c r="B21" s="242">
        <v>962.04</v>
      </c>
      <c r="C21" s="242"/>
      <c r="D21" s="242">
        <v>962.04</v>
      </c>
      <c r="E21" s="228"/>
    </row>
    <row r="22" s="236" customFormat="1" ht="22.75" customHeight="1" spans="1:5">
      <c r="A22" s="244" t="s">
        <v>114</v>
      </c>
      <c r="B22" s="245">
        <v>354.65</v>
      </c>
      <c r="C22" s="245"/>
      <c r="D22" s="245">
        <v>354.65</v>
      </c>
      <c r="E22" s="253"/>
    </row>
    <row r="23" s="1" customFormat="1" ht="22.75" customHeight="1" spans="1:5">
      <c r="A23" s="248" t="s">
        <v>115</v>
      </c>
      <c r="B23" s="245">
        <v>354.65</v>
      </c>
      <c r="C23" s="249"/>
      <c r="D23" s="249">
        <v>354.65</v>
      </c>
      <c r="E23" s="254"/>
    </row>
    <row r="24" ht="26.05" customHeight="1" spans="1:5">
      <c r="A24" s="168" t="s">
        <v>116</v>
      </c>
      <c r="B24" s="238">
        <v>282.52</v>
      </c>
      <c r="C24" s="238">
        <v>282.52</v>
      </c>
      <c r="D24" s="240"/>
      <c r="E24" s="234"/>
    </row>
    <row r="25" s="1" customFormat="1" ht="22.75" customHeight="1" spans="1:5">
      <c r="A25" s="248" t="s">
        <v>117</v>
      </c>
      <c r="B25" s="245">
        <v>16.41</v>
      </c>
      <c r="C25" s="245">
        <v>16.41</v>
      </c>
      <c r="D25" s="245"/>
      <c r="E25" s="253"/>
    </row>
    <row r="26" ht="26.05" customHeight="1" spans="1:5">
      <c r="A26" s="170" t="s">
        <v>118</v>
      </c>
      <c r="B26" s="242">
        <v>186.41</v>
      </c>
      <c r="C26" s="242">
        <v>186.41</v>
      </c>
      <c r="D26" s="243"/>
      <c r="E26" s="228"/>
    </row>
    <row r="27" ht="26.05" customHeight="1" spans="1:5">
      <c r="A27" s="170" t="s">
        <v>119</v>
      </c>
      <c r="B27" s="242">
        <v>79.7</v>
      </c>
      <c r="C27" s="242">
        <v>79.7</v>
      </c>
      <c r="D27" s="243"/>
      <c r="E27" s="228"/>
    </row>
    <row r="28" s="236" customFormat="1" ht="22.75" customHeight="1" spans="1:5">
      <c r="A28" s="244" t="s">
        <v>120</v>
      </c>
      <c r="B28" s="245">
        <v>23</v>
      </c>
      <c r="C28" s="245"/>
      <c r="D28" s="245">
        <v>23</v>
      </c>
      <c r="E28" s="253"/>
    </row>
    <row r="29" s="1" customFormat="1" ht="22.75" customHeight="1" spans="1:5">
      <c r="A29" s="255" t="s">
        <v>121</v>
      </c>
      <c r="B29" s="245">
        <v>23</v>
      </c>
      <c r="C29" s="249"/>
      <c r="D29" s="249">
        <v>23</v>
      </c>
      <c r="E29" s="253"/>
    </row>
    <row r="30" ht="26.05" customHeight="1" spans="1:5">
      <c r="A30" s="168" t="s">
        <v>122</v>
      </c>
      <c r="B30" s="238">
        <v>350.81</v>
      </c>
      <c r="C30" s="238">
        <v>350.81</v>
      </c>
      <c r="D30" s="240"/>
      <c r="E30" s="234"/>
    </row>
    <row r="31" ht="26.05" customHeight="1" spans="1:5">
      <c r="A31" s="168" t="s">
        <v>123</v>
      </c>
      <c r="B31" s="238">
        <v>350.81</v>
      </c>
      <c r="C31" s="238">
        <v>350.81</v>
      </c>
      <c r="D31" s="240"/>
      <c r="E31" s="234"/>
    </row>
    <row r="32" ht="26.05" customHeight="1" spans="1:5">
      <c r="A32" s="170" t="s">
        <v>124</v>
      </c>
      <c r="B32" s="238">
        <v>350.81</v>
      </c>
      <c r="C32" s="238">
        <v>350.81</v>
      </c>
      <c r="D32" s="243"/>
      <c r="E32" s="228"/>
    </row>
    <row r="33" ht="19.55" customHeight="1"/>
    <row r="34" ht="19.55" customHeight="1" spans="1:5">
      <c r="A34" s="163" t="s">
        <v>82</v>
      </c>
      <c r="B34" s="163"/>
      <c r="C34" s="163"/>
      <c r="D34" s="163"/>
      <c r="E34" s="163"/>
    </row>
  </sheetData>
  <mergeCells count="2">
    <mergeCell ref="A2:E2"/>
    <mergeCell ref="A34:E34"/>
  </mergeCells>
  <pageMargins left="0.75" right="0.75" top="0.270000010728836" bottom="0.270000010728836" header="0" footer="0"/>
  <pageSetup paperSize="9" orientation="portrait"/>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9"/>
  <sheetViews>
    <sheetView workbookViewId="0">
      <selection activeCell="G14" sqref="G14"/>
    </sheetView>
  </sheetViews>
  <sheetFormatPr defaultColWidth="10" defaultRowHeight="13.5" outlineLevelCol="6"/>
  <cols>
    <col min="1" max="1" width="24.5666666666667" customWidth="1"/>
    <col min="2" max="2" width="16.6916666666667" customWidth="1"/>
    <col min="3" max="3" width="36.6416666666667" customWidth="1"/>
    <col min="4" max="4" width="14.5583333333333" customWidth="1"/>
    <col min="5" max="5" width="18.725" customWidth="1"/>
    <col min="6" max="10" width="9.76666666666667" customWidth="1"/>
  </cols>
  <sheetData>
    <row r="1" ht="16.35" customHeight="1" spans="1:7">
      <c r="A1" s="163"/>
      <c r="B1" s="163"/>
      <c r="C1" s="163"/>
      <c r="D1" s="163"/>
      <c r="E1" s="163"/>
      <c r="F1" s="163"/>
      <c r="G1" s="163"/>
    </row>
    <row r="2" ht="26.05" customHeight="1" spans="1:7">
      <c r="A2" s="164" t="s">
        <v>125</v>
      </c>
      <c r="B2" s="164"/>
      <c r="C2" s="164"/>
      <c r="D2" s="164"/>
      <c r="E2" s="163"/>
      <c r="F2" s="163"/>
      <c r="G2" s="163"/>
    </row>
    <row r="3" ht="26.05" customHeight="1" spans="1:7">
      <c r="A3" s="226"/>
      <c r="B3" s="226"/>
      <c r="C3" s="165" t="s">
        <v>32</v>
      </c>
      <c r="D3" s="165"/>
      <c r="E3" s="226"/>
      <c r="F3" s="226"/>
      <c r="G3" s="226"/>
    </row>
    <row r="4" ht="26.05" customHeight="1" spans="1:7">
      <c r="A4" s="190" t="s">
        <v>33</v>
      </c>
      <c r="B4" s="190"/>
      <c r="C4" s="191" t="s">
        <v>34</v>
      </c>
      <c r="D4" s="192"/>
      <c r="E4" s="226"/>
      <c r="F4" s="226"/>
      <c r="G4" s="226"/>
    </row>
    <row r="5" ht="26.05" customHeight="1" spans="1:7">
      <c r="A5" s="190" t="s">
        <v>35</v>
      </c>
      <c r="B5" s="193" t="s">
        <v>36</v>
      </c>
      <c r="C5" s="191" t="s">
        <v>35</v>
      </c>
      <c r="D5" s="192" t="s">
        <v>98</v>
      </c>
      <c r="E5" s="226"/>
      <c r="F5" s="226"/>
      <c r="G5" s="226"/>
    </row>
    <row r="6" ht="26.05" customHeight="1" spans="1:7">
      <c r="A6" s="170" t="s">
        <v>126</v>
      </c>
      <c r="B6" s="173">
        <v>7439.64</v>
      </c>
      <c r="C6" s="230" t="s">
        <v>127</v>
      </c>
      <c r="D6" s="228">
        <v>7439.64</v>
      </c>
      <c r="E6" s="226"/>
      <c r="F6" s="226"/>
      <c r="G6" s="226"/>
    </row>
    <row r="7" ht="26.05" customHeight="1" spans="1:7">
      <c r="A7" s="170" t="s">
        <v>128</v>
      </c>
      <c r="B7" s="231">
        <v>7439.64</v>
      </c>
      <c r="C7" s="230" t="s">
        <v>129</v>
      </c>
      <c r="D7" s="232"/>
      <c r="E7" s="226"/>
      <c r="F7" s="226"/>
      <c r="G7" s="226"/>
    </row>
    <row r="8" ht="26.05" customHeight="1" spans="1:7">
      <c r="A8" s="170" t="s">
        <v>130</v>
      </c>
      <c r="B8" s="231"/>
      <c r="C8" s="230" t="s">
        <v>131</v>
      </c>
      <c r="D8" s="232"/>
      <c r="E8" s="226"/>
      <c r="F8" s="226"/>
      <c r="G8" s="226"/>
    </row>
    <row r="9" ht="26.05" customHeight="1" spans="1:7">
      <c r="A9" s="170" t="s">
        <v>132</v>
      </c>
      <c r="B9" s="231"/>
      <c r="C9" s="230" t="s">
        <v>133</v>
      </c>
      <c r="D9" s="232"/>
      <c r="E9" s="226"/>
      <c r="F9" s="226"/>
      <c r="G9" s="226"/>
    </row>
    <row r="10" ht="26.05" customHeight="1" spans="1:7">
      <c r="A10" s="170"/>
      <c r="B10" s="231"/>
      <c r="C10" s="230" t="s">
        <v>134</v>
      </c>
      <c r="D10" s="232"/>
      <c r="E10" s="226"/>
      <c r="F10" s="226"/>
      <c r="G10" s="226"/>
    </row>
    <row r="11" ht="26.05" customHeight="1" spans="1:7">
      <c r="A11" s="170"/>
      <c r="B11" s="231"/>
      <c r="C11" s="230" t="s">
        <v>135</v>
      </c>
      <c r="D11" s="232"/>
      <c r="E11" s="226"/>
      <c r="F11" s="226"/>
      <c r="G11" s="226"/>
    </row>
    <row r="12" ht="26.05" customHeight="1" spans="1:7">
      <c r="A12" s="170"/>
      <c r="B12" s="231"/>
      <c r="C12" s="230" t="s">
        <v>136</v>
      </c>
      <c r="D12" s="232"/>
      <c r="E12" s="226"/>
      <c r="F12" s="226"/>
      <c r="G12" s="226"/>
    </row>
    <row r="13" ht="26.05" customHeight="1" spans="1:7">
      <c r="A13" s="170"/>
      <c r="B13" s="231"/>
      <c r="C13" s="230" t="s">
        <v>137</v>
      </c>
      <c r="D13" s="232"/>
      <c r="E13" s="226"/>
      <c r="F13" s="226"/>
      <c r="G13" s="226"/>
    </row>
    <row r="14" ht="26.05" customHeight="1" spans="1:7">
      <c r="A14" s="170"/>
      <c r="B14" s="231"/>
      <c r="C14" s="230" t="s">
        <v>138</v>
      </c>
      <c r="D14" s="232">
        <v>450.51</v>
      </c>
      <c r="E14" s="226"/>
      <c r="F14" s="226"/>
      <c r="G14" s="226"/>
    </row>
    <row r="15" ht="26.05" customHeight="1" spans="1:7">
      <c r="A15" s="170"/>
      <c r="B15" s="231"/>
      <c r="C15" s="230" t="s">
        <v>139</v>
      </c>
      <c r="D15" s="232"/>
      <c r="E15" s="226"/>
      <c r="F15" s="226"/>
      <c r="G15" s="226"/>
    </row>
    <row r="16" ht="26.05" customHeight="1" spans="1:7">
      <c r="A16" s="170"/>
      <c r="B16" s="231"/>
      <c r="C16" s="230" t="s">
        <v>140</v>
      </c>
      <c r="D16" s="232">
        <v>6638.32</v>
      </c>
      <c r="E16" s="226"/>
      <c r="F16" s="226"/>
      <c r="G16" s="226"/>
    </row>
    <row r="17" ht="26.05" customHeight="1" spans="1:7">
      <c r="A17" s="170"/>
      <c r="B17" s="231"/>
      <c r="C17" s="230" t="s">
        <v>141</v>
      </c>
      <c r="D17" s="232"/>
      <c r="E17" s="226"/>
      <c r="F17" s="226"/>
      <c r="G17" s="226"/>
    </row>
    <row r="18" ht="26.05" customHeight="1" spans="1:7">
      <c r="A18" s="170"/>
      <c r="B18" s="231"/>
      <c r="C18" s="230" t="s">
        <v>142</v>
      </c>
      <c r="D18" s="232"/>
      <c r="E18" s="226"/>
      <c r="F18" s="226"/>
      <c r="G18" s="226"/>
    </row>
    <row r="19" ht="26.05" customHeight="1" spans="1:7">
      <c r="A19" s="170"/>
      <c r="B19" s="231"/>
      <c r="C19" s="230" t="s">
        <v>143</v>
      </c>
      <c r="D19" s="232"/>
      <c r="E19" s="226"/>
      <c r="F19" s="226"/>
      <c r="G19" s="226"/>
    </row>
    <row r="20" ht="26.05" customHeight="1" spans="1:7">
      <c r="A20" s="170"/>
      <c r="B20" s="231"/>
      <c r="C20" s="230" t="s">
        <v>144</v>
      </c>
      <c r="D20" s="232"/>
      <c r="E20" s="226"/>
      <c r="F20" s="226"/>
      <c r="G20" s="226"/>
    </row>
    <row r="21" ht="26.05" customHeight="1" spans="1:7">
      <c r="A21" s="170"/>
      <c r="B21" s="231"/>
      <c r="C21" s="230" t="s">
        <v>145</v>
      </c>
      <c r="D21" s="232"/>
      <c r="E21" s="226"/>
      <c r="F21" s="226"/>
      <c r="G21" s="226"/>
    </row>
    <row r="22" ht="26.05" customHeight="1" spans="1:7">
      <c r="A22" s="170"/>
      <c r="B22" s="231"/>
      <c r="C22" s="230" t="s">
        <v>146</v>
      </c>
      <c r="D22" s="232"/>
      <c r="E22" s="226"/>
      <c r="F22" s="226"/>
      <c r="G22" s="226"/>
    </row>
    <row r="23" ht="26.05" customHeight="1" spans="1:7">
      <c r="A23" s="170"/>
      <c r="B23" s="231"/>
      <c r="C23" s="230" t="s">
        <v>147</v>
      </c>
      <c r="D23" s="232"/>
      <c r="E23" s="226"/>
      <c r="F23" s="226"/>
      <c r="G23" s="226"/>
    </row>
    <row r="24" ht="26.05" customHeight="1" spans="1:7">
      <c r="A24" s="170"/>
      <c r="B24" s="231"/>
      <c r="C24" s="230" t="s">
        <v>148</v>
      </c>
      <c r="D24" s="232"/>
      <c r="E24" s="226"/>
      <c r="F24" s="226"/>
      <c r="G24" s="226"/>
    </row>
    <row r="25" ht="26.05" customHeight="1" spans="1:7">
      <c r="A25" s="170"/>
      <c r="B25" s="231"/>
      <c r="C25" s="230" t="s">
        <v>149</v>
      </c>
      <c r="D25" s="232"/>
      <c r="E25" s="226"/>
      <c r="F25" s="226"/>
      <c r="G25" s="226"/>
    </row>
    <row r="26" ht="26.05" customHeight="1" spans="1:7">
      <c r="A26" s="170"/>
      <c r="B26" s="231"/>
      <c r="C26" s="230" t="s">
        <v>150</v>
      </c>
      <c r="D26" s="232">
        <v>350.81</v>
      </c>
      <c r="E26" s="226"/>
      <c r="F26" s="226"/>
      <c r="G26" s="226"/>
    </row>
    <row r="27" ht="26.05" customHeight="1" spans="1:7">
      <c r="A27" s="170"/>
      <c r="B27" s="231"/>
      <c r="C27" s="230" t="s">
        <v>151</v>
      </c>
      <c r="D27" s="232"/>
      <c r="E27" s="226"/>
      <c r="F27" s="226"/>
      <c r="G27" s="226"/>
    </row>
    <row r="28" ht="26.05" customHeight="1" spans="1:7">
      <c r="A28" s="170"/>
      <c r="B28" s="231"/>
      <c r="C28" s="230" t="s">
        <v>152</v>
      </c>
      <c r="D28" s="232"/>
      <c r="E28" s="226"/>
      <c r="F28" s="226"/>
      <c r="G28" s="226"/>
    </row>
    <row r="29" ht="26.05" customHeight="1" spans="1:7">
      <c r="A29" s="170"/>
      <c r="B29" s="231"/>
      <c r="C29" s="230" t="s">
        <v>153</v>
      </c>
      <c r="D29" s="232"/>
      <c r="E29" s="226"/>
      <c r="F29" s="226"/>
      <c r="G29" s="226"/>
    </row>
    <row r="30" ht="26.05" customHeight="1" spans="1:7">
      <c r="A30" s="170"/>
      <c r="B30" s="231"/>
      <c r="C30" s="230" t="s">
        <v>154</v>
      </c>
      <c r="D30" s="232"/>
      <c r="E30" s="226"/>
      <c r="F30" s="226"/>
      <c r="G30" s="226"/>
    </row>
    <row r="31" ht="26.05" customHeight="1" spans="1:7">
      <c r="A31" s="170"/>
      <c r="B31" s="231"/>
      <c r="C31" s="230" t="s">
        <v>155</v>
      </c>
      <c r="D31" s="232"/>
      <c r="E31" s="226"/>
      <c r="F31" s="226"/>
      <c r="G31" s="226"/>
    </row>
    <row r="32" ht="26.05" customHeight="1" spans="1:7">
      <c r="A32" s="170"/>
      <c r="B32" s="231"/>
      <c r="C32" s="230" t="s">
        <v>156</v>
      </c>
      <c r="D32" s="232"/>
      <c r="E32" s="226"/>
      <c r="F32" s="226"/>
      <c r="G32" s="226"/>
    </row>
    <row r="33" ht="26.05" customHeight="1" spans="1:7">
      <c r="A33" s="170"/>
      <c r="B33" s="231"/>
      <c r="C33" s="230" t="s">
        <v>157</v>
      </c>
      <c r="D33" s="232"/>
      <c r="E33" s="226"/>
      <c r="F33" s="226"/>
      <c r="G33" s="226"/>
    </row>
    <row r="34" ht="26.05" customHeight="1" spans="1:7">
      <c r="A34" s="170"/>
      <c r="B34" s="231"/>
      <c r="C34" s="230" t="s">
        <v>158</v>
      </c>
      <c r="D34" s="232"/>
      <c r="E34" s="226"/>
      <c r="F34" s="226"/>
      <c r="G34" s="226"/>
    </row>
    <row r="35" ht="26.05" customHeight="1" spans="1:7">
      <c r="A35" s="170"/>
      <c r="B35" s="231"/>
      <c r="C35" s="230"/>
      <c r="D35" s="232"/>
      <c r="E35" s="226"/>
      <c r="F35" s="226"/>
      <c r="G35" s="226"/>
    </row>
    <row r="36" ht="26.05" customHeight="1" spans="1:7">
      <c r="A36" s="170"/>
      <c r="B36" s="231"/>
      <c r="C36" s="230"/>
      <c r="D36" s="232"/>
      <c r="E36" s="226"/>
      <c r="F36" s="226"/>
      <c r="G36" s="226"/>
    </row>
    <row r="37" ht="26.05" customHeight="1" spans="1:7">
      <c r="A37" s="190" t="s">
        <v>159</v>
      </c>
      <c r="B37" s="233">
        <v>3955.334563</v>
      </c>
      <c r="C37" s="191" t="s">
        <v>160</v>
      </c>
      <c r="D37" s="234">
        <v>3955.334563</v>
      </c>
      <c r="E37" s="235"/>
      <c r="F37" s="226"/>
      <c r="G37" s="226"/>
    </row>
    <row r="38" ht="16.35" customHeight="1"/>
    <row r="39" ht="16.35" customHeight="1" spans="1:4">
      <c r="A39" s="163" t="s">
        <v>82</v>
      </c>
      <c r="B39" s="163"/>
      <c r="C39" s="163"/>
      <c r="D39" s="163"/>
    </row>
  </sheetData>
  <mergeCells count="5">
    <mergeCell ref="A2:D2"/>
    <mergeCell ref="C3:D3"/>
    <mergeCell ref="A4:B4"/>
    <mergeCell ref="C4:D4"/>
    <mergeCell ref="A39:D39"/>
  </mergeCells>
  <pageMargins left="0.75" right="0.75" top="0.270000010728836" bottom="0.270000010728836" header="0" footer="0"/>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8"/>
  <sheetViews>
    <sheetView workbookViewId="0">
      <selection activeCell="G27" sqref="G27"/>
    </sheetView>
  </sheetViews>
  <sheetFormatPr defaultColWidth="10" defaultRowHeight="13.5"/>
  <cols>
    <col min="1" max="1" width="34.875" customWidth="1"/>
    <col min="2" max="2" width="18.05" customWidth="1"/>
    <col min="3" max="3" width="14.925" customWidth="1"/>
    <col min="4" max="4" width="12.35" customWidth="1"/>
    <col min="5" max="5" width="15.2" customWidth="1"/>
    <col min="6" max="6" width="15.0666666666667" customWidth="1"/>
    <col min="7" max="7" width="18.05" customWidth="1"/>
    <col min="8" max="9" width="15.4666666666667" customWidth="1"/>
    <col min="10" max="11" width="15.7416666666667" customWidth="1"/>
  </cols>
  <sheetData>
    <row r="1" ht="16.35" customHeight="1" spans="1:11">
      <c r="A1" s="163"/>
      <c r="B1" s="163"/>
      <c r="C1" s="163"/>
      <c r="D1" s="163"/>
      <c r="E1" s="163"/>
      <c r="F1" s="163"/>
      <c r="G1" s="163"/>
      <c r="H1" s="163"/>
      <c r="I1" s="163"/>
      <c r="J1" s="163"/>
      <c r="K1" s="163"/>
    </row>
    <row r="2" ht="26.05" customHeight="1" spans="1:11">
      <c r="A2" s="164" t="s">
        <v>161</v>
      </c>
      <c r="B2" s="164"/>
      <c r="C2" s="164"/>
      <c r="D2" s="164"/>
      <c r="E2" s="164"/>
      <c r="F2" s="164"/>
      <c r="G2" s="164"/>
      <c r="H2" s="164"/>
      <c r="I2" s="164"/>
      <c r="J2" s="164"/>
      <c r="K2" s="164"/>
    </row>
    <row r="3" ht="26.05" customHeight="1" spans="1:11">
      <c r="A3" s="226"/>
      <c r="B3" s="226"/>
      <c r="C3" s="226"/>
      <c r="D3" s="226"/>
      <c r="E3" s="226"/>
      <c r="F3" s="226"/>
      <c r="G3" s="226"/>
      <c r="H3" s="226"/>
      <c r="I3" s="226"/>
      <c r="J3" s="165" t="s">
        <v>32</v>
      </c>
      <c r="K3" s="165"/>
    </row>
    <row r="4" ht="26.05" customHeight="1" spans="1:11">
      <c r="A4" s="166" t="s">
        <v>162</v>
      </c>
      <c r="B4" s="167" t="s">
        <v>98</v>
      </c>
      <c r="C4" s="176" t="s">
        <v>163</v>
      </c>
      <c r="D4" s="176"/>
      <c r="E4" s="176"/>
      <c r="F4" s="176" t="s">
        <v>164</v>
      </c>
      <c r="G4" s="176"/>
      <c r="H4" s="176"/>
      <c r="I4" s="176" t="s">
        <v>165</v>
      </c>
      <c r="J4" s="176"/>
      <c r="K4" s="176"/>
    </row>
    <row r="5" ht="26.05" customHeight="1" spans="1:11">
      <c r="A5" s="166"/>
      <c r="B5" s="167"/>
      <c r="C5" s="176" t="s">
        <v>98</v>
      </c>
      <c r="D5" s="176" t="s">
        <v>95</v>
      </c>
      <c r="E5" s="176" t="s">
        <v>96</v>
      </c>
      <c r="F5" s="176" t="s">
        <v>98</v>
      </c>
      <c r="G5" s="176" t="s">
        <v>95</v>
      </c>
      <c r="H5" s="176" t="s">
        <v>96</v>
      </c>
      <c r="I5" s="176" t="s">
        <v>98</v>
      </c>
      <c r="J5" s="176" t="s">
        <v>95</v>
      </c>
      <c r="K5" s="176" t="s">
        <v>96</v>
      </c>
    </row>
    <row r="6" ht="26.05" customHeight="1" spans="1:11">
      <c r="A6" s="170" t="s">
        <v>98</v>
      </c>
      <c r="B6" s="227">
        <f>C6+F6+I6</f>
        <v>7439.644563</v>
      </c>
      <c r="C6" s="204">
        <f>SUM(C7:C16)</f>
        <v>7439.644563</v>
      </c>
      <c r="D6" s="204">
        <f>SUM(D7:D16)</f>
        <v>4364.434563</v>
      </c>
      <c r="E6" s="204">
        <f>SUM(E7:E16)</f>
        <v>3075.21</v>
      </c>
      <c r="F6" s="228"/>
      <c r="G6" s="228"/>
      <c r="H6" s="228"/>
      <c r="I6" s="228"/>
      <c r="J6" s="228"/>
      <c r="K6" s="228"/>
    </row>
    <row r="7" ht="26.05" customHeight="1" spans="1:11">
      <c r="A7" s="219" t="s">
        <v>166</v>
      </c>
      <c r="B7" s="227">
        <f t="shared" ref="B7:B16" si="0">C7+F7+I7</f>
        <v>3484.31</v>
      </c>
      <c r="C7" s="204">
        <f>D7+E7</f>
        <v>3484.31</v>
      </c>
      <c r="D7" s="204">
        <v>423.5</v>
      </c>
      <c r="E7" s="204">
        <v>3060.81</v>
      </c>
      <c r="F7" s="229"/>
      <c r="G7" s="229"/>
      <c r="H7" s="229"/>
      <c r="I7" s="229"/>
      <c r="J7" s="229"/>
      <c r="K7" s="229"/>
    </row>
    <row r="8" ht="26.05" customHeight="1" spans="1:11">
      <c r="A8" s="219" t="s">
        <v>167</v>
      </c>
      <c r="B8" s="227">
        <f t="shared" si="0"/>
        <v>546.253875</v>
      </c>
      <c r="C8" s="204">
        <f t="shared" ref="C8:C16" si="1">D8+E8</f>
        <v>546.253875</v>
      </c>
      <c r="D8" s="204">
        <v>546.253875</v>
      </c>
      <c r="E8" s="204"/>
      <c r="F8" s="229"/>
      <c r="G8" s="229"/>
      <c r="H8" s="229"/>
      <c r="I8" s="229"/>
      <c r="J8" s="229"/>
      <c r="K8" s="229"/>
    </row>
    <row r="9" ht="26.05" customHeight="1" spans="1:11">
      <c r="A9" s="219" t="s">
        <v>168</v>
      </c>
      <c r="B9" s="227">
        <f t="shared" si="0"/>
        <v>466.298518</v>
      </c>
      <c r="C9" s="204">
        <f t="shared" si="1"/>
        <v>466.298518</v>
      </c>
      <c r="D9" s="204">
        <v>466.298518</v>
      </c>
      <c r="E9" s="204"/>
      <c r="F9" s="229"/>
      <c r="G9" s="229"/>
      <c r="H9" s="229"/>
      <c r="I9" s="229"/>
      <c r="J9" s="229"/>
      <c r="K9" s="229"/>
    </row>
    <row r="10" ht="26.05" customHeight="1" spans="1:11">
      <c r="A10" s="219" t="s">
        <v>169</v>
      </c>
      <c r="B10" s="227">
        <f t="shared" si="0"/>
        <v>432.943344</v>
      </c>
      <c r="C10" s="204">
        <f t="shared" si="1"/>
        <v>432.943344</v>
      </c>
      <c r="D10" s="204">
        <v>432.943344</v>
      </c>
      <c r="E10" s="204"/>
      <c r="F10" s="229"/>
      <c r="G10" s="229"/>
      <c r="H10" s="229"/>
      <c r="I10" s="229"/>
      <c r="J10" s="229"/>
      <c r="K10" s="229"/>
    </row>
    <row r="11" ht="26.05" customHeight="1" spans="1:11">
      <c r="A11" s="219" t="s">
        <v>170</v>
      </c>
      <c r="B11" s="227">
        <f t="shared" si="0"/>
        <v>380.439976</v>
      </c>
      <c r="C11" s="204">
        <f t="shared" si="1"/>
        <v>380.439976</v>
      </c>
      <c r="D11" s="204">
        <v>380.439976</v>
      </c>
      <c r="E11" s="204"/>
      <c r="F11" s="229"/>
      <c r="G11" s="229"/>
      <c r="H11" s="229"/>
      <c r="I11" s="229"/>
      <c r="J11" s="229"/>
      <c r="K11" s="229"/>
    </row>
    <row r="12" ht="26.05" customHeight="1" spans="1:11">
      <c r="A12" s="219" t="s">
        <v>171</v>
      </c>
      <c r="B12" s="227">
        <f t="shared" si="0"/>
        <v>379.973264</v>
      </c>
      <c r="C12" s="204">
        <f t="shared" si="1"/>
        <v>379.973264</v>
      </c>
      <c r="D12" s="204">
        <v>379.973264</v>
      </c>
      <c r="E12" s="204"/>
      <c r="F12" s="229"/>
      <c r="G12" s="229"/>
      <c r="H12" s="229"/>
      <c r="I12" s="229"/>
      <c r="J12" s="229"/>
      <c r="K12" s="229"/>
    </row>
    <row r="13" ht="26.05" customHeight="1" spans="1:11">
      <c r="A13" s="219" t="s">
        <v>172</v>
      </c>
      <c r="B13" s="227">
        <f t="shared" si="0"/>
        <v>402.20304</v>
      </c>
      <c r="C13" s="204">
        <f t="shared" si="1"/>
        <v>402.20304</v>
      </c>
      <c r="D13" s="204">
        <v>402.20304</v>
      </c>
      <c r="E13" s="204"/>
      <c r="F13" s="229"/>
      <c r="G13" s="229"/>
      <c r="H13" s="229"/>
      <c r="I13" s="229"/>
      <c r="J13" s="229"/>
      <c r="K13" s="229"/>
    </row>
    <row r="14" ht="26.05" customHeight="1" spans="1:11">
      <c r="A14" s="219" t="s">
        <v>173</v>
      </c>
      <c r="B14" s="227">
        <f t="shared" si="0"/>
        <v>362.088339</v>
      </c>
      <c r="C14" s="204">
        <f t="shared" si="1"/>
        <v>362.088339</v>
      </c>
      <c r="D14" s="204">
        <v>362.088339</v>
      </c>
      <c r="E14" s="204"/>
      <c r="F14" s="229"/>
      <c r="G14" s="229"/>
      <c r="H14" s="229"/>
      <c r="I14" s="229"/>
      <c r="J14" s="229"/>
      <c r="K14" s="229"/>
    </row>
    <row r="15" ht="26.05" customHeight="1" spans="1:11">
      <c r="A15" s="219" t="s">
        <v>174</v>
      </c>
      <c r="B15" s="227">
        <f t="shared" si="0"/>
        <v>377.530819</v>
      </c>
      <c r="C15" s="204">
        <f t="shared" si="1"/>
        <v>377.530819</v>
      </c>
      <c r="D15" s="204">
        <v>377.530819</v>
      </c>
      <c r="E15" s="204"/>
      <c r="F15" s="229"/>
      <c r="G15" s="229"/>
      <c r="H15" s="229"/>
      <c r="I15" s="229"/>
      <c r="J15" s="229"/>
      <c r="K15" s="229"/>
    </row>
    <row r="16" ht="26.05" customHeight="1" spans="1:11">
      <c r="A16" s="219" t="s">
        <v>175</v>
      </c>
      <c r="B16" s="227">
        <f t="shared" si="0"/>
        <v>607.603388</v>
      </c>
      <c r="C16" s="204">
        <f t="shared" si="1"/>
        <v>607.603388</v>
      </c>
      <c r="D16" s="204">
        <v>593.203388</v>
      </c>
      <c r="E16" s="204">
        <v>14.4</v>
      </c>
      <c r="F16" s="229"/>
      <c r="G16" s="229"/>
      <c r="H16" s="229"/>
      <c r="I16" s="229"/>
      <c r="J16" s="229"/>
      <c r="K16" s="229"/>
    </row>
    <row r="17" ht="16.35" customHeight="1"/>
    <row r="18" ht="16.35" customHeight="1" spans="1:11">
      <c r="A18" s="163" t="s">
        <v>82</v>
      </c>
      <c r="B18" s="163"/>
      <c r="C18" s="163"/>
      <c r="D18" s="163"/>
      <c r="E18" s="163"/>
      <c r="F18" s="163"/>
      <c r="G18" s="163"/>
      <c r="H18" s="163"/>
      <c r="I18" s="163"/>
      <c r="J18" s="163"/>
      <c r="K18" s="163"/>
    </row>
  </sheetData>
  <mergeCells count="8">
    <mergeCell ref="A2:K2"/>
    <mergeCell ref="J3:K3"/>
    <mergeCell ref="C4:E4"/>
    <mergeCell ref="F4:H4"/>
    <mergeCell ref="I4:K4"/>
    <mergeCell ref="A18:K18"/>
    <mergeCell ref="A4:A5"/>
    <mergeCell ref="B4:B5"/>
  </mergeCells>
  <pageMargins left="0.75" right="0.75" top="0.270000010728836" bottom="0.270000010728836" header="0" footer="0"/>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5"/>
  <sheetViews>
    <sheetView tabSelected="1" workbookViewId="0">
      <selection activeCell="J18" sqref="J18"/>
    </sheetView>
  </sheetViews>
  <sheetFormatPr defaultColWidth="10" defaultRowHeight="13.5" outlineLevelCol="4"/>
  <cols>
    <col min="1" max="1" width="17.5" customWidth="1"/>
    <col min="2" max="2" width="25.7833333333333" customWidth="1"/>
    <col min="3" max="5" width="25.6416666666667" customWidth="1"/>
  </cols>
  <sheetData>
    <row r="1" ht="16.35" customHeight="1" spans="1:1">
      <c r="A1" s="211"/>
    </row>
    <row r="2" ht="26.05" customHeight="1" spans="1:5">
      <c r="A2" s="164" t="s">
        <v>176</v>
      </c>
      <c r="B2" s="164"/>
      <c r="C2" s="164"/>
      <c r="D2" s="164"/>
      <c r="E2" s="164"/>
    </row>
    <row r="3" ht="25" customHeight="1" spans="1:5">
      <c r="A3" s="163"/>
      <c r="B3" s="163"/>
      <c r="C3" s="165" t="s">
        <v>32</v>
      </c>
      <c r="D3" s="165"/>
      <c r="E3" s="165"/>
    </row>
    <row r="4" ht="26.05" customHeight="1" spans="1:5">
      <c r="A4" s="190" t="s">
        <v>93</v>
      </c>
      <c r="B4" s="212"/>
      <c r="C4" s="192" t="s">
        <v>163</v>
      </c>
      <c r="D4" s="192"/>
      <c r="E4" s="192"/>
    </row>
    <row r="5" ht="26.05" customHeight="1" spans="1:5">
      <c r="A5" s="213" t="s">
        <v>177</v>
      </c>
      <c r="B5" s="214" t="s">
        <v>178</v>
      </c>
      <c r="C5" s="200" t="s">
        <v>98</v>
      </c>
      <c r="D5" s="215" t="s">
        <v>95</v>
      </c>
      <c r="E5" s="215" t="s">
        <v>96</v>
      </c>
    </row>
    <row r="6" ht="26.05" customHeight="1" spans="1:5">
      <c r="A6" s="201"/>
      <c r="B6" s="216" t="s">
        <v>98</v>
      </c>
      <c r="C6" s="200">
        <f>C7+C12+C31</f>
        <v>7439.644073</v>
      </c>
      <c r="D6" s="200">
        <f>D7+D12+D31</f>
        <v>4364.434073</v>
      </c>
      <c r="E6" s="200">
        <f>E7+E12+E31</f>
        <v>3075.21</v>
      </c>
    </row>
    <row r="7" ht="26.05" customHeight="1" spans="1:5">
      <c r="A7" s="217" t="s">
        <v>179</v>
      </c>
      <c r="B7" s="218" t="s">
        <v>99</v>
      </c>
      <c r="C7" s="196">
        <f>C8+C10</f>
        <v>450.51</v>
      </c>
      <c r="D7" s="196">
        <f>D8+D10</f>
        <v>450.51</v>
      </c>
      <c r="E7" s="196"/>
    </row>
    <row r="8" ht="26.05" customHeight="1" spans="1:5">
      <c r="A8" s="217" t="s">
        <v>180</v>
      </c>
      <c r="B8" s="218" t="s">
        <v>100</v>
      </c>
      <c r="C8" s="196">
        <v>426.49</v>
      </c>
      <c r="D8" s="196">
        <v>426.49</v>
      </c>
      <c r="E8" s="196"/>
    </row>
    <row r="9" ht="26.05" customHeight="1" spans="1:5">
      <c r="A9" s="219" t="s">
        <v>181</v>
      </c>
      <c r="B9" s="220" t="s">
        <v>101</v>
      </c>
      <c r="C9" s="204">
        <v>426.49</v>
      </c>
      <c r="D9" s="204">
        <v>426.49</v>
      </c>
      <c r="E9" s="204"/>
    </row>
    <row r="10" ht="26.05" customHeight="1" spans="1:5">
      <c r="A10" s="217" t="s">
        <v>182</v>
      </c>
      <c r="B10" s="218" t="s">
        <v>102</v>
      </c>
      <c r="C10" s="196">
        <v>24.02</v>
      </c>
      <c r="D10" s="196">
        <v>24.02</v>
      </c>
      <c r="E10" s="196"/>
    </row>
    <row r="11" ht="26.05" customHeight="1" spans="1:5">
      <c r="A11" s="219" t="s">
        <v>183</v>
      </c>
      <c r="B11" s="220" t="s">
        <v>102</v>
      </c>
      <c r="C11" s="204">
        <v>24.02</v>
      </c>
      <c r="D11" s="204">
        <v>24.02</v>
      </c>
      <c r="E11" s="204"/>
    </row>
    <row r="12" ht="26.05" customHeight="1" spans="1:5">
      <c r="A12" s="217" t="s">
        <v>184</v>
      </c>
      <c r="B12" s="218" t="s">
        <v>103</v>
      </c>
      <c r="C12" s="196">
        <f>C13+C15+C18+C21+C23+C25+C29</f>
        <v>6638.324073</v>
      </c>
      <c r="D12" s="196">
        <f>D13+D15+D18+D21+D23+D25+D29</f>
        <v>3563.114073</v>
      </c>
      <c r="E12" s="196">
        <f>E13+E15+E18+E21+E23+E25+E29</f>
        <v>3075.21</v>
      </c>
    </row>
    <row r="13" ht="26.05" customHeight="1" spans="1:5">
      <c r="A13" s="217">
        <v>21001</v>
      </c>
      <c r="B13" s="221" t="s">
        <v>104</v>
      </c>
      <c r="C13" s="210">
        <v>1590.3</v>
      </c>
      <c r="D13" s="210">
        <v>337.2</v>
      </c>
      <c r="E13" s="210">
        <v>1253.1</v>
      </c>
    </row>
    <row r="14" ht="26.05" customHeight="1" spans="1:5">
      <c r="A14" s="217">
        <v>2100101</v>
      </c>
      <c r="B14" s="222" t="s">
        <v>105</v>
      </c>
      <c r="C14" s="207">
        <v>1590.3</v>
      </c>
      <c r="D14" s="207">
        <v>337.2</v>
      </c>
      <c r="E14" s="207">
        <v>1253.1</v>
      </c>
    </row>
    <row r="15" ht="26.05" customHeight="1" spans="1:5">
      <c r="A15" s="217" t="s">
        <v>185</v>
      </c>
      <c r="B15" s="218" t="s">
        <v>106</v>
      </c>
      <c r="C15" s="196">
        <f>C16+C17</f>
        <v>554.581501</v>
      </c>
      <c r="D15" s="196">
        <f>D16+D17</f>
        <v>435.581501</v>
      </c>
      <c r="E15" s="196">
        <f>E16+E17</f>
        <v>119</v>
      </c>
    </row>
    <row r="16" ht="26.05" customHeight="1" spans="1:5">
      <c r="A16" s="219" t="s">
        <v>186</v>
      </c>
      <c r="B16" s="220" t="s">
        <v>107</v>
      </c>
      <c r="C16" s="204">
        <v>435.581501</v>
      </c>
      <c r="D16" s="204">
        <v>435.581501</v>
      </c>
      <c r="E16" s="204"/>
    </row>
    <row r="17" ht="26.05" customHeight="1" spans="1:5">
      <c r="A17" s="219">
        <v>2100299</v>
      </c>
      <c r="B17" s="222" t="s">
        <v>108</v>
      </c>
      <c r="C17" s="207">
        <v>119</v>
      </c>
      <c r="D17" s="207"/>
      <c r="E17" s="207">
        <v>119</v>
      </c>
    </row>
    <row r="18" ht="26.05" customHeight="1" spans="1:5">
      <c r="A18" s="217" t="s">
        <v>187</v>
      </c>
      <c r="B18" s="218" t="s">
        <v>109</v>
      </c>
      <c r="C18" s="196">
        <f>C19+C20</f>
        <v>2871.23</v>
      </c>
      <c r="D18" s="196">
        <f>D19+D20</f>
        <v>2507.81</v>
      </c>
      <c r="E18" s="196">
        <f>E19+E20</f>
        <v>363.42</v>
      </c>
    </row>
    <row r="19" ht="26.05" customHeight="1" spans="1:5">
      <c r="A19" s="219" t="s">
        <v>188</v>
      </c>
      <c r="B19" s="220" t="s">
        <v>110</v>
      </c>
      <c r="C19" s="204">
        <v>2590.32</v>
      </c>
      <c r="D19" s="204">
        <v>2507.81</v>
      </c>
      <c r="E19" s="204">
        <v>82.51</v>
      </c>
    </row>
    <row r="20" ht="26.05" customHeight="1" spans="1:5">
      <c r="A20" s="219">
        <v>2100399</v>
      </c>
      <c r="B20" s="223" t="s">
        <v>111</v>
      </c>
      <c r="C20" s="207">
        <v>280.91</v>
      </c>
      <c r="D20" s="207"/>
      <c r="E20" s="207">
        <v>280.91</v>
      </c>
    </row>
    <row r="21" ht="26.05" customHeight="1" spans="1:5">
      <c r="A21" s="217" t="s">
        <v>189</v>
      </c>
      <c r="B21" s="218" t="s">
        <v>112</v>
      </c>
      <c r="C21" s="196">
        <v>962.04</v>
      </c>
      <c r="D21" s="196"/>
      <c r="E21" s="196">
        <v>962.04</v>
      </c>
    </row>
    <row r="22" ht="26.05" customHeight="1" spans="1:5">
      <c r="A22" s="219" t="s">
        <v>190</v>
      </c>
      <c r="B22" s="220" t="s">
        <v>113</v>
      </c>
      <c r="C22" s="204">
        <v>962.04</v>
      </c>
      <c r="D22" s="204"/>
      <c r="E22" s="204">
        <v>962.04</v>
      </c>
    </row>
    <row r="23" ht="26.05" customHeight="1" spans="1:5">
      <c r="A23" s="217">
        <v>21007</v>
      </c>
      <c r="B23" s="221" t="s">
        <v>191</v>
      </c>
      <c r="C23" s="210">
        <v>354.65</v>
      </c>
      <c r="D23" s="210"/>
      <c r="E23" s="210">
        <v>354.65</v>
      </c>
    </row>
    <row r="24" ht="26.05" customHeight="1" spans="1:5">
      <c r="A24" s="217">
        <v>2100717</v>
      </c>
      <c r="B24" s="222" t="s">
        <v>192</v>
      </c>
      <c r="C24" s="207">
        <v>354.65</v>
      </c>
      <c r="D24" s="207"/>
      <c r="E24" s="207">
        <v>354.65</v>
      </c>
    </row>
    <row r="25" ht="26.05" customHeight="1" spans="1:5">
      <c r="A25" s="217">
        <v>21011</v>
      </c>
      <c r="B25" s="221" t="s">
        <v>116</v>
      </c>
      <c r="C25" s="210">
        <f>C26+C27+C28</f>
        <v>282.522572</v>
      </c>
      <c r="D25" s="210">
        <f>D26+D27+D28</f>
        <v>282.522572</v>
      </c>
      <c r="E25" s="207"/>
    </row>
    <row r="26" ht="26.05" customHeight="1" spans="1:5">
      <c r="A26" s="217">
        <v>2101101</v>
      </c>
      <c r="B26" s="222" t="s">
        <v>193</v>
      </c>
      <c r="C26" s="207">
        <v>16.41</v>
      </c>
      <c r="D26" s="207">
        <v>16.41</v>
      </c>
      <c r="E26" s="207"/>
    </row>
    <row r="27" ht="26.05" customHeight="1" spans="1:5">
      <c r="A27" s="219" t="s">
        <v>194</v>
      </c>
      <c r="B27" s="220" t="s">
        <v>118</v>
      </c>
      <c r="C27" s="204">
        <v>186.412572</v>
      </c>
      <c r="D27" s="204">
        <v>186.412572</v>
      </c>
      <c r="E27" s="204"/>
    </row>
    <row r="28" ht="26.05" customHeight="1" spans="1:5">
      <c r="A28" s="219" t="s">
        <v>195</v>
      </c>
      <c r="B28" s="220" t="s">
        <v>119</v>
      </c>
      <c r="C28" s="204">
        <v>79.7</v>
      </c>
      <c r="D28" s="204">
        <v>79.7</v>
      </c>
      <c r="E28" s="204"/>
    </row>
    <row r="29" ht="26.05" customHeight="1" spans="1:5">
      <c r="A29" s="219">
        <v>21017</v>
      </c>
      <c r="B29" s="221" t="s">
        <v>196</v>
      </c>
      <c r="C29" s="210">
        <v>23</v>
      </c>
      <c r="D29" s="210"/>
      <c r="E29" s="210">
        <v>23</v>
      </c>
    </row>
    <row r="30" ht="26.05" customHeight="1" spans="1:5">
      <c r="A30" s="219">
        <v>2101704</v>
      </c>
      <c r="B30" s="222" t="s">
        <v>121</v>
      </c>
      <c r="C30" s="207">
        <v>23</v>
      </c>
      <c r="D30" s="207"/>
      <c r="E30" s="207">
        <v>23</v>
      </c>
    </row>
    <row r="31" ht="26.05" customHeight="1" spans="1:5">
      <c r="A31" s="217" t="s">
        <v>197</v>
      </c>
      <c r="B31" s="218" t="s">
        <v>122</v>
      </c>
      <c r="C31" s="196">
        <v>350.81</v>
      </c>
      <c r="D31" s="196">
        <v>350.81</v>
      </c>
      <c r="E31" s="196"/>
    </row>
    <row r="32" ht="26.05" customHeight="1" spans="1:5">
      <c r="A32" s="217" t="s">
        <v>198</v>
      </c>
      <c r="B32" s="224" t="s">
        <v>123</v>
      </c>
      <c r="C32" s="196">
        <v>350.81</v>
      </c>
      <c r="D32" s="196">
        <v>350.81</v>
      </c>
      <c r="E32" s="196"/>
    </row>
    <row r="33" ht="26.05" customHeight="1" spans="1:5">
      <c r="A33" s="219" t="s">
        <v>199</v>
      </c>
      <c r="B33" s="225" t="s">
        <v>124</v>
      </c>
      <c r="C33" s="204">
        <v>350.81</v>
      </c>
      <c r="D33" s="204">
        <v>350.81</v>
      </c>
      <c r="E33" s="204"/>
    </row>
    <row r="34" ht="16.35" customHeight="1"/>
    <row r="35" ht="16.35" customHeight="1" spans="1:5">
      <c r="A35" s="163" t="s">
        <v>82</v>
      </c>
      <c r="B35" s="163"/>
      <c r="C35" s="163"/>
      <c r="D35" s="163"/>
      <c r="E35" s="163"/>
    </row>
  </sheetData>
  <mergeCells count="5">
    <mergeCell ref="A2:E2"/>
    <mergeCell ref="C3:E3"/>
    <mergeCell ref="A4:B4"/>
    <mergeCell ref="C4:E4"/>
    <mergeCell ref="A35:E35"/>
  </mergeCells>
  <pageMargins left="0.75" right="0.75" top="0.268999993801117" bottom="0.268999993801117" header="0" footer="0"/>
  <pageSetup paperSize="9" orientation="portrait"/>
  <headerFooter/>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7"/>
  <sheetViews>
    <sheetView topLeftCell="A4" workbookViewId="0">
      <selection activeCell="D6" sqref="D6:E6"/>
    </sheetView>
  </sheetViews>
  <sheetFormatPr defaultColWidth="10" defaultRowHeight="13.5" outlineLevelCol="4"/>
  <cols>
    <col min="1" max="1" width="13.7" customWidth="1"/>
    <col min="2" max="2" width="34.875" customWidth="1"/>
    <col min="3" max="3" width="19.675" customWidth="1"/>
    <col min="4" max="4" width="22.8" customWidth="1"/>
    <col min="5" max="5" width="21.4416666666667" customWidth="1"/>
  </cols>
  <sheetData>
    <row r="1" ht="20.7" customHeight="1" spans="1:5">
      <c r="A1" s="163"/>
      <c r="B1" s="163"/>
      <c r="C1" s="163"/>
      <c r="D1" s="163"/>
      <c r="E1" s="163"/>
    </row>
    <row r="2" ht="26.05" customHeight="1" spans="1:5">
      <c r="A2" s="164" t="s">
        <v>200</v>
      </c>
      <c r="B2" s="164"/>
      <c r="C2" s="164"/>
      <c r="D2" s="164"/>
      <c r="E2" s="164"/>
    </row>
    <row r="3" ht="26.05" customHeight="1" spans="1:5">
      <c r="A3" s="163"/>
      <c r="B3" s="163"/>
      <c r="C3" s="163"/>
      <c r="D3" s="163"/>
      <c r="E3" s="165" t="s">
        <v>32</v>
      </c>
    </row>
    <row r="4" ht="26.05" customHeight="1" spans="1:5">
      <c r="A4" s="190" t="s">
        <v>201</v>
      </c>
      <c r="B4" s="190"/>
      <c r="C4" s="191" t="s">
        <v>202</v>
      </c>
      <c r="D4" s="192"/>
      <c r="E4" s="192"/>
    </row>
    <row r="5" ht="26.05" customHeight="1" spans="1:5">
      <c r="A5" s="190" t="s">
        <v>177</v>
      </c>
      <c r="B5" s="193" t="s">
        <v>178</v>
      </c>
      <c r="C5" s="191" t="s">
        <v>98</v>
      </c>
      <c r="D5" s="192" t="s">
        <v>203</v>
      </c>
      <c r="E5" s="192" t="s">
        <v>204</v>
      </c>
    </row>
    <row r="6" ht="23" customHeight="1" spans="1:5">
      <c r="A6" s="190"/>
      <c r="B6" s="194" t="s">
        <v>98</v>
      </c>
      <c r="C6" s="195">
        <f>C7+C17+C33</f>
        <v>4364.43</v>
      </c>
      <c r="D6" s="196">
        <f>D7+D17+D33</f>
        <v>4199.13</v>
      </c>
      <c r="E6" s="196">
        <f>E7+E17+E33</f>
        <v>165.3</v>
      </c>
    </row>
    <row r="7" ht="23" customHeight="1" spans="1:5">
      <c r="A7" s="197" t="s">
        <v>205</v>
      </c>
      <c r="B7" s="198" t="s">
        <v>206</v>
      </c>
      <c r="C7" s="199">
        <f>SUM(C8:C16)</f>
        <v>4149.68</v>
      </c>
      <c r="D7" s="200">
        <f>SUM(D8:D16)</f>
        <v>4149.68</v>
      </c>
      <c r="E7" s="196"/>
    </row>
    <row r="8" ht="23" customHeight="1" spans="1:5">
      <c r="A8" s="201" t="s">
        <v>207</v>
      </c>
      <c r="B8" s="202" t="s">
        <v>208</v>
      </c>
      <c r="C8" s="203">
        <v>1198.51</v>
      </c>
      <c r="D8" s="203">
        <v>1198.51</v>
      </c>
      <c r="E8" s="204"/>
    </row>
    <row r="9" ht="23" customHeight="1" spans="1:5">
      <c r="A9" s="201" t="s">
        <v>209</v>
      </c>
      <c r="B9" s="202" t="s">
        <v>210</v>
      </c>
      <c r="C9" s="203">
        <v>490.77</v>
      </c>
      <c r="D9" s="203">
        <v>490.77</v>
      </c>
      <c r="E9" s="204"/>
    </row>
    <row r="10" ht="23" customHeight="1" spans="1:5">
      <c r="A10" s="201" t="s">
        <v>211</v>
      </c>
      <c r="B10" s="202" t="s">
        <v>212</v>
      </c>
      <c r="C10" s="203">
        <v>749.48</v>
      </c>
      <c r="D10" s="203">
        <v>749.48</v>
      </c>
      <c r="E10" s="204"/>
    </row>
    <row r="11" ht="23" customHeight="1" spans="1:5">
      <c r="A11" s="201" t="s">
        <v>213</v>
      </c>
      <c r="B11" s="202" t="s">
        <v>214</v>
      </c>
      <c r="C11" s="203">
        <v>657.2</v>
      </c>
      <c r="D11" s="203">
        <v>657.2</v>
      </c>
      <c r="E11" s="204"/>
    </row>
    <row r="12" ht="23" customHeight="1" spans="1:5">
      <c r="A12" s="201" t="s">
        <v>215</v>
      </c>
      <c r="B12" s="202" t="s">
        <v>216</v>
      </c>
      <c r="C12" s="203">
        <v>426.49</v>
      </c>
      <c r="D12" s="203">
        <v>426.49</v>
      </c>
      <c r="E12" s="204"/>
    </row>
    <row r="13" ht="23" customHeight="1" spans="1:5">
      <c r="A13" s="201" t="s">
        <v>217</v>
      </c>
      <c r="B13" s="202" t="s">
        <v>218</v>
      </c>
      <c r="C13" s="203">
        <v>172.7</v>
      </c>
      <c r="D13" s="203">
        <v>172.7</v>
      </c>
      <c r="E13" s="204"/>
    </row>
    <row r="14" ht="23" customHeight="1" spans="1:5">
      <c r="A14" s="201" t="s">
        <v>219</v>
      </c>
      <c r="B14" s="202" t="s">
        <v>220</v>
      </c>
      <c r="C14" s="203">
        <v>79.7</v>
      </c>
      <c r="D14" s="203">
        <v>79.7</v>
      </c>
      <c r="E14" s="204"/>
    </row>
    <row r="15" ht="23" customHeight="1" spans="1:5">
      <c r="A15" s="201" t="s">
        <v>221</v>
      </c>
      <c r="B15" s="202" t="s">
        <v>222</v>
      </c>
      <c r="C15" s="203">
        <v>24.02</v>
      </c>
      <c r="D15" s="203">
        <v>24.02</v>
      </c>
      <c r="E15" s="204"/>
    </row>
    <row r="16" ht="23" customHeight="1" spans="1:5">
      <c r="A16" s="201" t="s">
        <v>223</v>
      </c>
      <c r="B16" s="202" t="s">
        <v>124</v>
      </c>
      <c r="C16" s="203">
        <v>350.81</v>
      </c>
      <c r="D16" s="203">
        <v>350.81</v>
      </c>
      <c r="E16" s="204"/>
    </row>
    <row r="17" ht="23" customHeight="1" spans="1:5">
      <c r="A17" s="197" t="s">
        <v>224</v>
      </c>
      <c r="B17" s="198" t="s">
        <v>225</v>
      </c>
      <c r="C17" s="199">
        <f>SUM(C18:C32)</f>
        <v>165.3</v>
      </c>
      <c r="D17" s="196"/>
      <c r="E17" s="200">
        <f>SUM(E18:E32)</f>
        <v>165.3</v>
      </c>
    </row>
    <row r="18" s="1" customFormat="1" ht="23" customHeight="1" spans="1:5">
      <c r="A18" s="205" t="s">
        <v>226</v>
      </c>
      <c r="B18" s="206" t="s">
        <v>227</v>
      </c>
      <c r="C18" s="207">
        <v>10.7</v>
      </c>
      <c r="D18" s="207"/>
      <c r="E18" s="207">
        <v>10.7</v>
      </c>
    </row>
    <row r="19" s="1" customFormat="1" ht="23" customHeight="1" spans="1:5">
      <c r="A19" s="205" t="s">
        <v>228</v>
      </c>
      <c r="B19" s="206" t="s">
        <v>229</v>
      </c>
      <c r="C19" s="207">
        <v>6</v>
      </c>
      <c r="D19" s="207"/>
      <c r="E19" s="207">
        <v>6</v>
      </c>
    </row>
    <row r="20" s="1" customFormat="1" ht="23" customHeight="1" spans="1:5">
      <c r="A20" s="205" t="s">
        <v>230</v>
      </c>
      <c r="B20" s="206" t="s">
        <v>231</v>
      </c>
      <c r="C20" s="207">
        <v>0.5</v>
      </c>
      <c r="D20" s="207"/>
      <c r="E20" s="207">
        <v>0.5</v>
      </c>
    </row>
    <row r="21" s="1" customFormat="1" ht="23" customHeight="1" spans="1:5">
      <c r="A21" s="205" t="s">
        <v>232</v>
      </c>
      <c r="B21" s="206" t="s">
        <v>233</v>
      </c>
      <c r="C21" s="207">
        <v>0.5</v>
      </c>
      <c r="D21" s="207"/>
      <c r="E21" s="207">
        <v>0.5</v>
      </c>
    </row>
    <row r="22" s="1" customFormat="1" ht="23" customHeight="1" spans="1:5">
      <c r="A22" s="205" t="s">
        <v>234</v>
      </c>
      <c r="B22" s="206" t="s">
        <v>235</v>
      </c>
      <c r="C22" s="207">
        <v>4</v>
      </c>
      <c r="D22" s="207"/>
      <c r="E22" s="207">
        <v>4</v>
      </c>
    </row>
    <row r="23" s="1" customFormat="1" ht="23" customHeight="1" spans="1:5">
      <c r="A23" s="205" t="s">
        <v>236</v>
      </c>
      <c r="B23" s="206" t="s">
        <v>237</v>
      </c>
      <c r="C23" s="207">
        <v>2</v>
      </c>
      <c r="D23" s="207"/>
      <c r="E23" s="207">
        <v>2</v>
      </c>
    </row>
    <row r="24" s="1" customFormat="1" ht="23" customHeight="1" spans="1:5">
      <c r="A24" s="205" t="s">
        <v>238</v>
      </c>
      <c r="B24" s="206" t="s">
        <v>239</v>
      </c>
      <c r="C24" s="207">
        <v>4</v>
      </c>
      <c r="D24" s="207"/>
      <c r="E24" s="207">
        <v>4</v>
      </c>
    </row>
    <row r="25" s="1" customFormat="1" ht="23" customHeight="1" spans="1:5">
      <c r="A25" s="205" t="s">
        <v>240</v>
      </c>
      <c r="B25" s="206" t="s">
        <v>241</v>
      </c>
      <c r="C25" s="207">
        <v>4.76</v>
      </c>
      <c r="D25" s="207"/>
      <c r="E25" s="207">
        <v>4.76</v>
      </c>
    </row>
    <row r="26" s="1" customFormat="1" ht="23" customHeight="1" spans="1:5">
      <c r="A26" s="205">
        <v>30216</v>
      </c>
      <c r="B26" s="206" t="s">
        <v>242</v>
      </c>
      <c r="C26" s="207">
        <v>0.5</v>
      </c>
      <c r="D26" s="207"/>
      <c r="E26" s="207">
        <v>0.5</v>
      </c>
    </row>
    <row r="27" s="1" customFormat="1" ht="23" customHeight="1" spans="1:5">
      <c r="A27" s="205" t="s">
        <v>243</v>
      </c>
      <c r="B27" s="206" t="s">
        <v>244</v>
      </c>
      <c r="C27" s="207">
        <v>0.84</v>
      </c>
      <c r="D27" s="207"/>
      <c r="E27" s="207">
        <v>0.84</v>
      </c>
    </row>
    <row r="28" s="1" customFormat="1" ht="23" customHeight="1" spans="1:5">
      <c r="A28" s="205">
        <v>30226</v>
      </c>
      <c r="B28" s="206" t="s">
        <v>245</v>
      </c>
      <c r="C28" s="207">
        <v>1</v>
      </c>
      <c r="D28" s="207"/>
      <c r="E28" s="207">
        <v>1</v>
      </c>
    </row>
    <row r="29" s="1" customFormat="1" ht="23" customHeight="1" spans="1:5">
      <c r="A29" s="205" t="s">
        <v>246</v>
      </c>
      <c r="B29" s="206" t="s">
        <v>247</v>
      </c>
      <c r="C29" s="207">
        <v>53.14</v>
      </c>
      <c r="D29" s="207"/>
      <c r="E29" s="207">
        <v>53.14</v>
      </c>
    </row>
    <row r="30" s="1" customFormat="1" ht="23" customHeight="1" spans="1:5">
      <c r="A30" s="205" t="s">
        <v>248</v>
      </c>
      <c r="B30" s="206" t="s">
        <v>249</v>
      </c>
      <c r="C30" s="207">
        <v>55.33</v>
      </c>
      <c r="D30" s="207"/>
      <c r="E30" s="207">
        <v>55.33</v>
      </c>
    </row>
    <row r="31" s="1" customFormat="1" ht="23" customHeight="1" spans="1:5">
      <c r="A31" s="205" t="s">
        <v>250</v>
      </c>
      <c r="B31" s="206" t="s">
        <v>251</v>
      </c>
      <c r="C31" s="207">
        <v>19.38</v>
      </c>
      <c r="D31" s="207"/>
      <c r="E31" s="207">
        <v>19.38</v>
      </c>
    </row>
    <row r="32" s="1" customFormat="1" ht="23" customHeight="1" spans="1:5">
      <c r="A32" s="208" t="s">
        <v>252</v>
      </c>
      <c r="B32" s="206" t="s">
        <v>253</v>
      </c>
      <c r="C32" s="207">
        <v>2.65</v>
      </c>
      <c r="D32" s="207"/>
      <c r="E32" s="207">
        <v>2.65</v>
      </c>
    </row>
    <row r="33" ht="23" customHeight="1" spans="1:5">
      <c r="A33" s="197" t="s">
        <v>254</v>
      </c>
      <c r="B33" s="198" t="s">
        <v>255</v>
      </c>
      <c r="C33" s="209">
        <f>SUM(C34:C35)</f>
        <v>49.45</v>
      </c>
      <c r="D33" s="209">
        <f>SUM(D34:D35)</f>
        <v>49.45</v>
      </c>
      <c r="E33" s="195"/>
    </row>
    <row r="34" s="1" customFormat="1" ht="23" customHeight="1" spans="1:5">
      <c r="A34" s="205">
        <v>30301</v>
      </c>
      <c r="B34" s="206" t="s">
        <v>256</v>
      </c>
      <c r="C34" s="207">
        <v>19.33</v>
      </c>
      <c r="D34" s="207">
        <v>19.33</v>
      </c>
      <c r="E34" s="210"/>
    </row>
    <row r="35" s="1" customFormat="1" ht="23" customHeight="1" spans="1:5">
      <c r="A35" s="205" t="s">
        <v>257</v>
      </c>
      <c r="B35" s="206" t="s">
        <v>258</v>
      </c>
      <c r="C35" s="207">
        <v>30.12</v>
      </c>
      <c r="D35" s="207">
        <v>30.12</v>
      </c>
      <c r="E35" s="207"/>
    </row>
    <row r="36" ht="16.35" customHeight="1" spans="1:5">
      <c r="A36" s="163"/>
      <c r="B36" s="163"/>
      <c r="C36" s="163"/>
      <c r="D36" s="163"/>
      <c r="E36" s="163"/>
    </row>
    <row r="37" ht="16.35" customHeight="1" spans="1:5">
      <c r="A37" s="163" t="s">
        <v>82</v>
      </c>
      <c r="B37" s="163"/>
      <c r="C37" s="163"/>
      <c r="D37" s="163"/>
      <c r="E37" s="163"/>
    </row>
  </sheetData>
  <mergeCells count="5">
    <mergeCell ref="A2:E2"/>
    <mergeCell ref="A3:B3"/>
    <mergeCell ref="A4:B4"/>
    <mergeCell ref="C4:E4"/>
    <mergeCell ref="A37:E37"/>
  </mergeCells>
  <pageMargins left="0.75" right="0.75" top="0.270000010728836" bottom="0.270000010728836" header="0" footer="0"/>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24</vt:i4>
      </vt:variant>
    </vt:vector>
  </HeadingPairs>
  <TitlesOfParts>
    <vt:vector size="24" baseType="lpstr">
      <vt:lpstr>封面</vt:lpstr>
      <vt:lpstr>目录</vt:lpstr>
      <vt:lpstr>1</vt:lpstr>
      <vt:lpstr>2</vt:lpstr>
      <vt:lpstr>3</vt:lpstr>
      <vt:lpstr>4</vt:lpstr>
      <vt:lpstr>5</vt:lpstr>
      <vt:lpstr>6</vt:lpstr>
      <vt:lpstr>7</vt:lpstr>
      <vt:lpstr>8</vt:lpstr>
      <vt:lpstr>9</vt:lpstr>
      <vt:lpstr>10</vt:lpstr>
      <vt:lpstr>11</vt:lpstr>
      <vt:lpstr>12</vt:lpstr>
      <vt:lpstr>卫健局（本级）</vt:lpstr>
      <vt:lpstr>平川卫生院</vt:lpstr>
      <vt:lpstr>新华镇中心卫生院</vt:lpstr>
      <vt:lpstr>小屯卫生院</vt:lpstr>
      <vt:lpstr>倪家营卫生院</vt:lpstr>
      <vt:lpstr>蓼泉中心卫生院</vt:lpstr>
      <vt:lpstr>板桥中心卫生院</vt:lpstr>
      <vt:lpstr>鸭暖中心卫生院</vt:lpstr>
      <vt:lpstr>沙河镇卫生院</vt:lpstr>
      <vt:lpstr>妇幼保健院</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﹏-嚼着糖糖的小沙弥</cp:lastModifiedBy>
  <dcterms:created xsi:type="dcterms:W3CDTF">2025-01-23T03:18:00Z</dcterms:created>
  <dcterms:modified xsi:type="dcterms:W3CDTF">2025-01-25T06:33:26Z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2052-12.1.0.19770</vt:lpwstr>
  </property>
  <property fmtid="{D5CDD505-2E9C-101B-9397-08002B2CF9AE}" pid="3" name="ICV">
    <vt:lpwstr>47F19D76994C4FE9B093C2A3C47E1F96_12</vt:lpwstr>
  </property>
</Properties>
</file>