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623" windowHeight="14280" tabRatio="857" activeTab="2"/>
  </bookViews>
  <sheets>
    <sheet name="封面" sheetId="10" r:id="rId1"/>
    <sheet name="目录" sheetId="12" r:id="rId2"/>
    <sheet name="省级部门（单位）整体支出绩效自评表（参考模板）" sheetId="4" r:id="rId3"/>
    <sheet name="部门预算项目支出绩效自评结果汇总表" sheetId="5" r:id="rId4"/>
    <sheet name="省级部门预算项目支出绩效自评表（中央转移支付）" sheetId="2" r:id="rId5"/>
    <sheet name="项目支出-业务费" sheetId="13" r:id="rId6"/>
    <sheet name="项目支出-法庭维护费" sheetId="14" r:id="rId7"/>
  </sheets>
  <calcPr calcId="144525"/>
</workbook>
</file>

<file path=xl/sharedStrings.xml><?xml version="1.0" encoding="utf-8"?>
<sst xmlns="http://schemas.openxmlformats.org/spreadsheetml/2006/main" count="456" uniqueCount="222">
  <si>
    <t>附件1</t>
  </si>
  <si>
    <r>
      <rPr>
        <b/>
        <sz val="36"/>
        <color theme="1"/>
        <rFont val="宋体"/>
        <charset val="134"/>
        <scheme val="minor"/>
      </rPr>
      <t>2022年度省级预算执行情况绩效自评报表</t>
    </r>
    <r>
      <rPr>
        <b/>
        <sz val="28"/>
        <color theme="1"/>
        <rFont val="宋体"/>
        <charset val="134"/>
        <scheme val="minor"/>
      </rPr>
      <t xml:space="preserve">
</t>
    </r>
  </si>
  <si>
    <t xml:space="preserve">                                 编报部门（单位公章）：临泽县人民法院</t>
  </si>
  <si>
    <t xml:space="preserve">                                 编报日期：2023年2月22日</t>
  </si>
  <si>
    <t xml:space="preserve">                                 联系人及电话：蔡婷 18609369981   </t>
  </si>
  <si>
    <t>2022年度省级预算执行情况绩效自评报表目录</t>
  </si>
  <si>
    <t>一、部门自评报告</t>
  </si>
  <si>
    <t>二、部门整体支出自评表</t>
  </si>
  <si>
    <t>三、部门预算项目支出绩效自评结果汇总表</t>
  </si>
  <si>
    <t xml:space="preserve">  1.中央政法转移支付项目绩效自评表</t>
  </si>
  <si>
    <t xml:space="preserve">  2.业务费项目绩效自评表</t>
  </si>
  <si>
    <t xml:space="preserve"> 3.两庭运行维护费项目绩效自评表</t>
  </si>
  <si>
    <t xml:space="preserve"> </t>
  </si>
  <si>
    <t>2022年临泽县人民法院整体支出绩效自评表</t>
  </si>
  <si>
    <t>部门（单位）名称</t>
  </si>
  <si>
    <t>临泽县人民法院</t>
  </si>
  <si>
    <t>部门（单位）整体支出
（万元）</t>
  </si>
  <si>
    <t>年初预算数</t>
  </si>
  <si>
    <t>全年预算数（A）</t>
  </si>
  <si>
    <t>实际支出数（B）</t>
  </si>
  <si>
    <t>执行率（B/A）</t>
  </si>
  <si>
    <t>分值</t>
  </si>
  <si>
    <t>得分</t>
  </si>
  <si>
    <t xml:space="preserve">  全年支出</t>
  </si>
  <si>
    <t xml:space="preserve">    其中：基本支出</t>
  </si>
  <si>
    <t>—</t>
  </si>
  <si>
    <t xml:space="preserve">          项目支出</t>
  </si>
  <si>
    <t>年度总体绩效目标完成情况</t>
  </si>
  <si>
    <t>预期目标</t>
  </si>
  <si>
    <t>目标实际完成情况</t>
  </si>
  <si>
    <t>目标1：坚持以从严治院为基本要求，加强革命化、正规化、专业化、职业化建设，组织干警参加培训15期以上，锻造让党放心、让人民群众满意的高素质法院队伍。</t>
  </si>
  <si>
    <t>目标1完成情况：2022年我院以需求为导向加强教育培训，线上线下组织各类培训17期252人次，常态化开展岗位练兵考核，构建裁判文书评比、书记员技能考核、办案能手、调解能手评选等多个平台，切实提高法官办铁案、办精品案、办“和谐案”的能力水平。</t>
  </si>
  <si>
    <t>目标2：坚持以从严治院为基本要求，加强革命化、正规化、专业化、职业化建设，锻造让党放心、让人民群众满意的高素质法院队伍。</t>
  </si>
  <si>
    <t>目标2完成情况：2022年度我院开展法治宣传45场次，巡回审判34场次，发布典型案例25个，录制普法宣传片12期，切实把法律服务延伸到千家万户，引导广大群众自觉守法、遇事找法、解决问题靠法，让依法办事蔚然成风。</t>
  </si>
  <si>
    <t>年度绩效指标完成情况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</si>
  <si>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</si>
  <si>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</si>
  <si>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</si>
  <si>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</si>
  <si>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</si>
  <si>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</si>
  <si>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部门管理20</t>
  </si>
  <si>
    <t>资金投入</t>
  </si>
  <si>
    <t>基本支出预算执行率</t>
  </si>
  <si>
    <t>年初结余资金,当年未支付</t>
  </si>
  <si>
    <t>项目支出预算执行率</t>
  </si>
  <si>
    <t>“三公经费”控制率</t>
  </si>
  <si>
    <t>≦100%</t>
  </si>
  <si>
    <t>结转结余变动率</t>
  </si>
  <si>
    <t>≦0%</t>
  </si>
  <si>
    <t>财务管理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</si>
  <si>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</si>
  <si>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</si>
  <si>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</si>
  <si>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</si>
  <si>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</si>
  <si>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</si>
  <si>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</si>
  <si>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</si>
  <si>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</si>
  <si>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</si>
  <si>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</si>
  <si>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</si>
  <si>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履职效果50</t>
  </si>
  <si>
    <t>部门履职目标</t>
  </si>
  <si>
    <t>产出数量指标1-民商事案件审结率</t>
  </si>
  <si>
    <t>&gt;=95%</t>
  </si>
  <si>
    <t>产出数量指标2-刑事案件审结率</t>
  </si>
  <si>
    <t>&gt;=88%</t>
  </si>
  <si>
    <t>产出数量指标3-行政案件审结率</t>
  </si>
  <si>
    <t>产出数量指标4-执行案件执结率</t>
  </si>
  <si>
    <t>&gt;=94%</t>
  </si>
  <si>
    <t>产出数量指标5-开展各类法制宣传活动次数</t>
  </si>
  <si>
    <t>30次</t>
  </si>
  <si>
    <t>产出数量指标6-组织干警参加培训场数</t>
  </si>
  <si>
    <t>50场</t>
  </si>
  <si>
    <t>产出数量指标7-采购工作完成率</t>
  </si>
  <si>
    <t>&gt;=100%</t>
  </si>
  <si>
    <t>产出质量指标1-一审服判息诉率</t>
  </si>
  <si>
    <t>&gt;=96%</t>
  </si>
  <si>
    <t>产出质量指标2-一审案件发回改判率</t>
  </si>
  <si>
    <t>&lt;=9%</t>
  </si>
  <si>
    <t>产出质量指标3-培训考核通过率</t>
  </si>
  <si>
    <t>=100%</t>
  </si>
  <si>
    <t>产出质量指标4-采购设备验收合格率</t>
  </si>
  <si>
    <t>产出时效指标1-法定审限内结案率</t>
  </si>
  <si>
    <t>产出时效指标2-法制宣传活动开展及时性</t>
  </si>
  <si>
    <t>及时</t>
  </si>
  <si>
    <t>产出时效指标3-培训工作完成及时性</t>
  </si>
  <si>
    <t>产出时效指标4-采购工作完成及时性</t>
  </si>
  <si>
    <t>产出成本指标-成本控制情况</t>
  </si>
  <si>
    <t>在预算范围内</t>
  </si>
  <si>
    <t>部门效果目标</t>
  </si>
  <si>
    <t>经济效益-执行案件结案率</t>
  </si>
  <si>
    <t>社会效益-营商环境改变</t>
  </si>
  <si>
    <t>好</t>
  </si>
  <si>
    <t>社会影响</t>
  </si>
  <si>
    <t>单位获奖情况</t>
  </si>
  <si>
    <t xml:space="preserve"> &gt;=2项</t>
  </si>
  <si>
    <t>违法违纪情况</t>
  </si>
  <si>
    <t>能力建设10</t>
  </si>
  <si>
    <t>长效管理</t>
  </si>
  <si>
    <t>中期规划建设完备程度</t>
  </si>
  <si>
    <t>完备</t>
  </si>
  <si>
    <t>组织建设</t>
  </si>
  <si>
    <t>党建工作开展规律性</t>
  </si>
  <si>
    <t>规律</t>
  </si>
  <si>
    <t>按计划开展</t>
  </si>
  <si>
    <t>信息化建设情况</t>
  </si>
  <si>
    <t>信息化管理覆盖率</t>
  </si>
  <si>
    <t>人力资源建设</t>
  </si>
  <si>
    <t>人员培训机制完备性</t>
  </si>
  <si>
    <t>档案管理</t>
  </si>
  <si>
    <t>档案管理完备性</t>
  </si>
  <si>
    <t>服务对象满意度10</t>
  </si>
  <si>
    <t>服务对象1的满意度</t>
  </si>
  <si>
    <t>内部干警满意度</t>
  </si>
  <si>
    <t>&gt;95%</t>
  </si>
  <si>
    <t>服务对象2的满意度</t>
  </si>
  <si>
    <t>外部群众</t>
  </si>
  <si>
    <t>合    计</t>
  </si>
  <si>
    <t>其他需要说明的问题：请在此处简要说明中央和省委巡视、各级审计和财政监督中发现的问题及其所涉及的金额，如没有填无。</t>
  </si>
  <si>
    <t>注： 1.部门（单位）整体支出绩效自评采取打分评价形式，满分为100分，各部门可根据指标的重要程度自主确定各项二、三级指标的权重分值，各项指标得分加总得出该项目绩效自评的总分（中央和省委巡视、各级审计和财政监督中发现问题的酌情扣分），各项指标得分最高不能超过该指标分值上限，原则上一级指标分值统一设置为：预算执行率10分、部门管理指标20分、履职效果指标50分、能力建设指标10分、服务对象满意度指标10分，二、三级指标权重分值由各部门根据指标重要程度、项目实施阶段等因素综合确定。</t>
  </si>
  <si>
    <t xml:space="preserve">     2.部门整体支出绩效自评结果，应根据部门本级和所属单位整体支出自评情况分析汇总形成，对于定量指标，绝对值直接累加计算，相对值按照资金额度加权平均计算；定性指标根据指标完成情况分为：全部或基本达成预期指标、部分达成预期指标并具有一定效果、未达成预期指标且效果较差三档，分别按照100%-80%（含）、80%-60%（含）、60%-0%合理填写完成比例，汇总时以资金额度为权重，对分值加权平均计算。</t>
  </si>
  <si>
    <t>2022年度省级部门预算支出项目绩效自评结果汇总表</t>
  </si>
  <si>
    <t>序号</t>
  </si>
  <si>
    <t>项目名称</t>
  </si>
  <si>
    <t>主管部门</t>
  </si>
  <si>
    <t>项目资金（万元）</t>
  </si>
  <si>
    <t>自评得分</t>
  </si>
  <si>
    <t>备注</t>
  </si>
  <si>
    <t>全年执行数（B）</t>
  </si>
  <si>
    <t>执行率
（B/A）</t>
  </si>
  <si>
    <t>小计</t>
  </si>
  <si>
    <t>当年财政拨款</t>
  </si>
  <si>
    <t>上年结转资金</t>
  </si>
  <si>
    <t xml:space="preserve">  其他资金</t>
  </si>
  <si>
    <t>中央政法转移支付资金</t>
  </si>
  <si>
    <t>甘肃省高级人民法院</t>
  </si>
  <si>
    <t>业务费</t>
  </si>
  <si>
    <t>法庭运维费</t>
  </si>
  <si>
    <t>合计</t>
  </si>
  <si>
    <r>
      <rPr>
        <b/>
        <sz val="20"/>
        <color theme="1"/>
        <rFont val="宋体"/>
        <charset val="134"/>
      </rPr>
      <t>2022年临泽县</t>
    </r>
    <r>
      <rPr>
        <b/>
        <u/>
        <sz val="20"/>
        <color theme="1"/>
        <rFont val="宋体"/>
        <charset val="134"/>
      </rPr>
      <t>人民法院</t>
    </r>
    <r>
      <rPr>
        <b/>
        <sz val="20"/>
        <color theme="1"/>
        <rFont val="宋体"/>
        <charset val="134"/>
      </rPr>
      <t>部门预算项目支出绩效自评表</t>
    </r>
  </si>
  <si>
    <t>实施单位</t>
  </si>
  <si>
    <t>全年预算数</t>
  </si>
  <si>
    <t>全年执行数</t>
  </si>
  <si>
    <t>执行率</t>
  </si>
  <si>
    <t>年度资金总额</t>
  </si>
  <si>
    <t>其中：当年财政拨款</t>
  </si>
  <si>
    <t>-</t>
  </si>
  <si>
    <t xml:space="preserve">      上年结转资金</t>
  </si>
  <si>
    <t>年度总体目标</t>
  </si>
  <si>
    <t>实际完成情况</t>
  </si>
  <si>
    <t>加强法庭建设，确保法院依法履行职责，完成2021年度各类案件的审判、执行工作。</t>
  </si>
  <si>
    <t>主要用于办案办公费、印刷费、水费、电费、邮电费、差旅费、劳务费、公车运行维护费、办公设备购置、专用设备购置和信息网络及软件购置更新等支出。完成审判法庭10Kv配电工程、智能化档案室建设等项目，保障了我院2021年各类案件的审判、执行工作。</t>
  </si>
  <si>
    <t>绩效指标</t>
  </si>
  <si>
    <t>产出指标</t>
  </si>
  <si>
    <t>数量指标</t>
  </si>
  <si>
    <t>设备购置工作完成率</t>
  </si>
  <si>
    <t>维修改造工程完成率</t>
  </si>
  <si>
    <t>结案率</t>
  </si>
  <si>
    <t>质量指标</t>
  </si>
  <si>
    <t>购置设备质量验收合格率</t>
  </si>
  <si>
    <t>维修改造工程验收合格率</t>
  </si>
  <si>
    <t>一审服判息诉率</t>
  </si>
  <si>
    <t>时效指标</t>
  </si>
  <si>
    <t>设备购置工作完成及时性</t>
  </si>
  <si>
    <t>维修改造工程完成及时性</t>
  </si>
  <si>
    <t>法定审限内结案率</t>
  </si>
  <si>
    <t>&gt;=99%</t>
  </si>
  <si>
    <t>成本指标</t>
  </si>
  <si>
    <t>成本控制情况</t>
  </si>
  <si>
    <t>效益指标</t>
  </si>
  <si>
    <t>社会效益指标</t>
  </si>
  <si>
    <t>民事案件调撤率</t>
  </si>
  <si>
    <t>&gt;=63%</t>
  </si>
  <si>
    <t>有效保障审判业务</t>
  </si>
  <si>
    <t>有效保障</t>
  </si>
  <si>
    <t>可持续影响指标</t>
  </si>
  <si>
    <t>设备管护机制健全性</t>
  </si>
  <si>
    <t>满意度指标</t>
  </si>
  <si>
    <t>服务对象满意度指标</t>
  </si>
  <si>
    <t>当事人满意程度</t>
  </si>
  <si>
    <t>干警满意程度</t>
  </si>
  <si>
    <t>&gt;=90%</t>
  </si>
  <si>
    <t>总分</t>
  </si>
  <si>
    <t>说明</t>
  </si>
  <si>
    <t>请在此处简要说明中央和省委巡视、各级审计和财政监督中发现的问题及其所涉及的金额，如没有填无。</t>
  </si>
  <si>
    <t>注：1.其他资金包括中央补助、各级财政资金共同投入到同一项目的自有资金、社会资金等。</t>
  </si>
  <si>
    <t xml:space="preserve">    2.绩效自评采取打分评价形式，满分为100分，各部门可根据指标的重要程度自主确定各项三级指标的权重分值，各项指标得分加总得出该项目绩效自评的总分（中央和省委巡视、各级审计和财政监督中发现问题的酌情扣分），各项指标得分最高不能超过该指标分值上限，原则上一级指标分值统一设置为：产出指标50分、效益指标30分、满意度指标10分、预算资金执行率10分。如有特殊情况，除预算资金执行率外，其他指标权重可作适当调整，但总分应为100分。</t>
  </si>
  <si>
    <t xml:space="preserve">    3.本表资金使用单位按具体项目填报，主管部门按二级项目汇总绩效目标，对于定量指标，绝对值直接累加计算，相对值按照资金额度加权平均计算；定性指标根据指标完成情况分为：全部或基本达成预期指标、部分达成预期指标并具有一定效果、未达成预期指标且效果较差三档，分别按照100%-80%（含）、80%-60%（含）、60%-0%合理填写完成比例。</t>
  </si>
  <si>
    <t>保障业务工作正常开展，提升工作能力，提高群众满意度。</t>
  </si>
  <si>
    <t>主要用于支付工作人员办理案件过程中需要开支的办公费、印刷费、劳务费、差旅费、业务设备购置费等支出。全年预算执行率100%，保障了办案业务工作正常开展。</t>
  </si>
  <si>
    <t>民商事案件审结率</t>
  </si>
  <si>
    <t>刑事案件审结率</t>
  </si>
  <si>
    <t>行政案件审结率</t>
  </si>
  <si>
    <t>执行案件执结率</t>
  </si>
  <si>
    <t>办公设备采购工作完成率</t>
  </si>
  <si>
    <t>设备设施维修维护工作完成率</t>
  </si>
  <si>
    <t>一审案件发回改判率</t>
  </si>
  <si>
    <t>&lt;=9</t>
  </si>
  <si>
    <t>办公设备验收合格率</t>
  </si>
  <si>
    <t>维修维护项目验收合格率</t>
  </si>
  <si>
    <t>办公设备采购工作完成及时性</t>
  </si>
  <si>
    <t>维修维护工作开展及时性</t>
  </si>
  <si>
    <t>当庭宣判率</t>
  </si>
  <si>
    <t>&gt;=75%</t>
  </si>
  <si>
    <t>一审案件陪审率</t>
  </si>
  <si>
    <t>案件评审机制健全性</t>
  </si>
  <si>
    <t>加强基层人民法庭建设，提升基层法院办案能力，维护辖区和谐稳定。</t>
  </si>
  <si>
    <t>主要用于法庭办公费、水电费、邮电费、租赁费、差旅费、劳务费等费用支出。保障了我院基层法庭工作的正常运转，方便了人民群众诉讼服务，有效地维护了社会和谐稳定。</t>
  </si>
  <si>
    <t>保障基层法庭个数</t>
  </si>
  <si>
    <t>=2个</t>
  </si>
  <si>
    <r>
      <rPr>
        <sz val="11"/>
        <color rgb="FF000000"/>
        <rFont val="宋体"/>
        <charset val="0"/>
      </rPr>
      <t>2</t>
    </r>
    <r>
      <rPr>
        <sz val="11"/>
        <color rgb="FF000000"/>
        <rFont val="宋体"/>
        <charset val="134"/>
      </rPr>
      <t>个</t>
    </r>
  </si>
  <si>
    <t>水电暖供应保障工作完成率</t>
  </si>
  <si>
    <t>日常维修维护工作完成率</t>
  </si>
  <si>
    <t>水电暖运行通畅率</t>
  </si>
  <si>
    <t>设备故障排除率</t>
  </si>
  <si>
    <t>水电暖服务保障工作及时性</t>
  </si>
  <si>
    <t>日常维修维护工作完成及时性</t>
  </si>
  <si>
    <t>有效保障审判服务</t>
  </si>
  <si>
    <t>物业考核机制健全性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</si>
</sst>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#\ ?/?"/>
  </numFmts>
  <fonts count="5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0"/>
      <color indexed="63"/>
      <name val="宋体"/>
      <charset val="134"/>
    </font>
    <font>
      <sz val="11"/>
      <color rgb="FF000000"/>
      <name val="宋体"/>
      <charset val="0"/>
    </font>
    <font>
      <sz val="11"/>
      <color indexed="8"/>
      <name val="宋体"/>
      <charset val="0"/>
    </font>
    <font>
      <sz val="11"/>
      <color theme="1"/>
      <name val="黑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color rgb="FF000000"/>
      <name val="宋体"/>
      <charset val="134"/>
    </font>
    <font>
      <b/>
      <sz val="10.5"/>
      <color rgb="FF000000"/>
      <name val="宋体"/>
      <charset val="134"/>
    </font>
    <font>
      <sz val="10.5"/>
      <color rgb="FF000000"/>
      <name val="宋体"/>
      <charset val="134"/>
    </font>
    <font>
      <sz val="11"/>
      <name val="宋体"/>
      <charset val="0"/>
    </font>
    <font>
      <sz val="10.5"/>
      <name val="宋体"/>
      <charset val="134"/>
    </font>
    <font>
      <sz val="11"/>
      <color indexed="63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.5"/>
      <color rgb="FF000000"/>
      <name val="微软雅黑"/>
      <charset val="134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黑体"/>
      <charset val="134"/>
    </font>
    <font>
      <b/>
      <sz val="36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u/>
      <sz val="20"/>
      <color theme="1"/>
      <name val="宋体"/>
      <charset val="134"/>
    </font>
    <font>
      <sz val="11"/>
      <color rgb="FF000000"/>
      <name val="宋体"/>
      <charset val="134"/>
    </font>
    <font>
      <b/>
      <sz val="28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0" fillId="22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16" borderId="28" applyNumberFormat="0" applyFont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46" fillId="25" borderId="31" applyNumberFormat="0" applyAlignment="0" applyProtection="0">
      <alignment vertical="center"/>
    </xf>
    <xf numFmtId="0" fontId="41" fillId="25" borderId="29" applyNumberFormat="0" applyAlignment="0" applyProtection="0">
      <alignment vertical="center"/>
    </xf>
    <xf numFmtId="0" fontId="47" fillId="34" borderId="32" applyNumberFormat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/>
    </xf>
    <xf numFmtId="9" fontId="7" fillId="0" borderId="1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 textRotation="255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 textRotation="255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9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0" fillId="0" borderId="0" xfId="0" applyFont="1" applyFill="1" applyAlignment="1"/>
    <xf numFmtId="0" fontId="13" fillId="0" borderId="0" xfId="0" applyFont="1" applyFill="1" applyBorder="1" applyAlignment="1">
      <alignment vertical="center"/>
    </xf>
    <xf numFmtId="0" fontId="14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9" fontId="15" fillId="0" borderId="2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4" fontId="17" fillId="3" borderId="11" xfId="0" applyNumberFormat="1" applyFont="1" applyFill="1" applyBorder="1" applyAlignment="1">
      <alignment horizontal="center" vertical="center" shrinkToFit="1"/>
    </xf>
    <xf numFmtId="0" fontId="18" fillId="0" borderId="1" xfId="0" applyNumberFormat="1" applyFont="1" applyFill="1" applyBorder="1" applyAlignment="1" applyProtection="1">
      <alignment horizontal="left" vertical="center" wrapText="1"/>
    </xf>
    <xf numFmtId="0" fontId="18" fillId="0" borderId="4" xfId="0" applyNumberFormat="1" applyFont="1" applyFill="1" applyBorder="1" applyAlignment="1" applyProtection="1">
      <alignment horizontal="left" vertical="center" wrapText="1"/>
    </xf>
    <xf numFmtId="0" fontId="18" fillId="0" borderId="12" xfId="0" applyNumberFormat="1" applyFont="1" applyFill="1" applyBorder="1" applyAlignment="1" applyProtection="1">
      <alignment horizontal="left" vertical="center" wrapText="1"/>
    </xf>
    <xf numFmtId="0" fontId="18" fillId="0" borderId="8" xfId="0" applyNumberFormat="1" applyFont="1" applyFill="1" applyBorder="1" applyAlignment="1" applyProtection="1">
      <alignment horizontal="left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9" fontId="16" fillId="0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10" fontId="16" fillId="0" borderId="1" xfId="0" applyNumberFormat="1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9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10" fontId="20" fillId="0" borderId="1" xfId="0" applyNumberFormat="1" applyFont="1" applyFill="1" applyBorder="1" applyAlignment="1">
      <alignment horizontal="center"/>
    </xf>
    <xf numFmtId="9" fontId="20" fillId="0" borderId="1" xfId="0" applyNumberFormat="1" applyFont="1" applyFill="1" applyBorder="1" applyAlignment="1">
      <alignment horizontal="center"/>
    </xf>
    <xf numFmtId="0" fontId="20" fillId="0" borderId="1" xfId="0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left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center" vertical="center" wrapText="1"/>
    </xf>
    <xf numFmtId="9" fontId="22" fillId="0" borderId="1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 applyProtection="1">
      <alignment horizontal="left" vertical="center" wrapText="1"/>
    </xf>
    <xf numFmtId="0" fontId="18" fillId="0" borderId="22" xfId="0" applyNumberFormat="1" applyFont="1" applyFill="1" applyBorder="1" applyAlignment="1" applyProtection="1">
      <alignment horizontal="left" vertical="center" wrapText="1"/>
    </xf>
    <xf numFmtId="0" fontId="18" fillId="0" borderId="23" xfId="0" applyNumberFormat="1" applyFont="1" applyFill="1" applyBorder="1" applyAlignment="1" applyProtection="1">
      <alignment horizontal="left" vertical="center" wrapText="1"/>
    </xf>
    <xf numFmtId="9" fontId="16" fillId="0" borderId="1" xfId="0" applyNumberFormat="1" applyFont="1" applyFill="1" applyBorder="1" applyAlignment="1">
      <alignment vertical="center" wrapText="1"/>
    </xf>
    <xf numFmtId="0" fontId="16" fillId="0" borderId="24" xfId="0" applyFont="1" applyFill="1" applyBorder="1" applyAlignment="1">
      <alignment horizontal="left" vertical="center" wrapText="1"/>
    </xf>
    <xf numFmtId="0" fontId="23" fillId="0" borderId="0" xfId="0" applyFo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24" fillId="0" borderId="0" xfId="0" applyFont="1" applyBorder="1">
      <alignment vertical="center"/>
    </xf>
    <xf numFmtId="0" fontId="23" fillId="0" borderId="0" xfId="0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3" sqref="A3"/>
    </sheetView>
  </sheetViews>
  <sheetFormatPr defaultColWidth="9" defaultRowHeight="14.4"/>
  <cols>
    <col min="1" max="1" width="181.333333333333" customWidth="1"/>
  </cols>
  <sheetData>
    <row r="1" ht="45" customHeight="1" spans="1:1">
      <c r="A1" s="143" t="s">
        <v>0</v>
      </c>
    </row>
    <row r="2" ht="149.25" customHeight="1" spans="1:11">
      <c r="A2" s="144" t="s">
        <v>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</row>
    <row r="3" ht="51" customHeight="1" spans="1:11">
      <c r="A3" s="146"/>
      <c r="B3" s="145"/>
      <c r="C3" s="145"/>
      <c r="D3" s="145"/>
      <c r="E3" s="145"/>
      <c r="F3" s="145"/>
      <c r="G3" s="145"/>
      <c r="H3" s="145"/>
      <c r="I3" s="145"/>
      <c r="J3" s="145"/>
      <c r="K3" s="145"/>
    </row>
    <row r="4" ht="51" customHeight="1" spans="1:11">
      <c r="A4" s="146"/>
      <c r="B4" s="145"/>
      <c r="C4" s="145"/>
      <c r="D4" s="145"/>
      <c r="E4" s="145"/>
      <c r="F4" s="145"/>
      <c r="G4" s="145"/>
      <c r="H4" s="145"/>
      <c r="I4" s="145"/>
      <c r="J4" s="145"/>
      <c r="K4" s="145"/>
    </row>
    <row r="5" ht="51" customHeight="1" spans="1:11">
      <c r="A5" s="147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</row>
    <row r="6" ht="51" customHeight="1" spans="1:11">
      <c r="A6" s="147" t="s">
        <v>3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</row>
    <row r="7" ht="51" customHeight="1" spans="1:11">
      <c r="A7" s="148" t="s">
        <v>4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</row>
    <row r="8" s="138" customFormat="1" ht="27" customHeight="1" spans="1:1">
      <c r="A8" s="149"/>
    </row>
    <row r="9" s="138" customFormat="1" ht="27" customHeight="1"/>
    <row r="10" s="138" customFormat="1" ht="27" customHeight="1"/>
  </sheetData>
  <pageMargins left="0.699305555555556" right="0.759027777777778" top="2.01875" bottom="1.6" header="0.919444444444445" footer="1.05902777777778"/>
  <pageSetup paperSize="9" scale="7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7"/>
  <sheetViews>
    <sheetView workbookViewId="0">
      <selection activeCell="A2" sqref="A2"/>
    </sheetView>
  </sheetViews>
  <sheetFormatPr defaultColWidth="9" defaultRowHeight="14.4"/>
  <cols>
    <col min="1" max="1" width="81.6666666666667" customWidth="1"/>
  </cols>
  <sheetData>
    <row r="1" spans="1:1">
      <c r="A1" s="139"/>
    </row>
    <row r="2" ht="40.5" customHeight="1" spans="1:1">
      <c r="A2" s="140" t="s">
        <v>5</v>
      </c>
    </row>
    <row r="3" ht="19.5" customHeight="1" spans="1:1">
      <c r="A3" s="139"/>
    </row>
    <row r="4" s="138" customFormat="1" ht="30.75" customHeight="1" spans="1:1">
      <c r="A4" s="141" t="s">
        <v>6</v>
      </c>
    </row>
    <row r="5" s="138" customFormat="1" ht="30.75" customHeight="1" spans="1:1">
      <c r="A5" s="141" t="s">
        <v>7</v>
      </c>
    </row>
    <row r="6" s="138" customFormat="1" ht="30.75" customHeight="1" spans="1:1">
      <c r="A6" s="141" t="s">
        <v>8</v>
      </c>
    </row>
    <row r="7" s="138" customFormat="1" ht="30.75" customHeight="1" spans="1:1">
      <c r="A7" s="142" t="s">
        <v>9</v>
      </c>
    </row>
    <row r="8" s="138" customFormat="1" ht="30.75" customHeight="1" spans="1:1">
      <c r="A8" s="142" t="s">
        <v>10</v>
      </c>
    </row>
    <row r="9" s="138" customFormat="1" ht="30.75" customHeight="1" spans="1:1">
      <c r="A9" s="142" t="s">
        <v>11</v>
      </c>
    </row>
    <row r="10" s="138" customFormat="1" ht="30.75" customHeight="1" spans="1:1">
      <c r="A10" s="142"/>
    </row>
    <row r="11" s="138" customFormat="1" ht="30.75" customHeight="1" spans="1:1">
      <c r="A11" s="142" t="s">
        <v>12</v>
      </c>
    </row>
    <row r="12" s="138" customFormat="1" ht="30.75" customHeight="1" spans="1:1">
      <c r="A12" s="142"/>
    </row>
    <row r="13" s="138" customFormat="1" ht="30.75" customHeight="1" spans="1:1">
      <c r="A13" s="142"/>
    </row>
    <row r="14" s="138" customFormat="1" ht="30.75" customHeight="1" spans="1:1">
      <c r="A14" s="142"/>
    </row>
    <row r="15" s="138" customFormat="1" ht="30.75" customHeight="1" spans="1:1">
      <c r="A15" s="142"/>
    </row>
    <row r="16" spans="1:1">
      <c r="A16" s="139"/>
    </row>
    <row r="17" spans="1:1">
      <c r="A17" s="139"/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O57"/>
  <sheetViews>
    <sheetView tabSelected="1" zoomScale="85" zoomScaleNormal="85" topLeftCell="B1" workbookViewId="0">
      <selection activeCell="G18" sqref="G18"/>
    </sheetView>
  </sheetViews>
  <sheetFormatPr defaultColWidth="11" defaultRowHeight="15.6"/>
  <cols>
    <col min="1" max="1" width="24.7592592592593" style="70" customWidth="1"/>
    <col min="2" max="2" width="22.1296296296296" style="70" customWidth="1"/>
    <col min="3" max="3" width="23.6296296296296" style="70" customWidth="1"/>
    <col min="4" max="4" width="29.2592592592593" style="70" customWidth="1"/>
    <col min="5" max="5" width="14" style="70" customWidth="1"/>
    <col min="6" max="6" width="14.2592592592593" style="70" customWidth="1"/>
    <col min="7" max="7" width="13.2592592592593" style="70" customWidth="1"/>
    <col min="8" max="8" width="11.8796296296296" style="70" customWidth="1"/>
    <col min="9" max="9" width="23.7592592592593" style="70" customWidth="1"/>
    <col min="10" max="10" width="13.6666666666667" style="70" customWidth="1"/>
    <col min="11" max="16366" width="11" style="70"/>
    <col min="16367" max="16384" width="11" style="72"/>
  </cols>
  <sheetData>
    <row r="1" s="70" customFormat="1" ht="64.5" customHeight="1" spans="1:9">
      <c r="A1" s="73" t="s">
        <v>13</v>
      </c>
      <c r="B1" s="73"/>
      <c r="C1" s="73"/>
      <c r="D1" s="73"/>
      <c r="E1" s="73"/>
      <c r="F1" s="73"/>
      <c r="G1" s="73"/>
      <c r="H1" s="73"/>
      <c r="I1" s="73"/>
    </row>
    <row r="2" s="70" customFormat="1" ht="30" customHeight="1" spans="1:9">
      <c r="A2" s="74" t="s">
        <v>14</v>
      </c>
      <c r="B2" s="75" t="s">
        <v>15</v>
      </c>
      <c r="C2" s="76"/>
      <c r="D2" s="76"/>
      <c r="E2" s="76"/>
      <c r="F2" s="76"/>
      <c r="G2" s="76"/>
      <c r="H2" s="76"/>
      <c r="I2" s="131"/>
    </row>
    <row r="3" s="70" customFormat="1" ht="26.25" customHeight="1" spans="1:9">
      <c r="A3" s="77" t="s">
        <v>16</v>
      </c>
      <c r="B3" s="78"/>
      <c r="C3" s="78" t="s">
        <v>17</v>
      </c>
      <c r="D3" s="79" t="s">
        <v>18</v>
      </c>
      <c r="E3" s="80" t="s">
        <v>19</v>
      </c>
      <c r="F3" s="81" t="s">
        <v>20</v>
      </c>
      <c r="G3" s="82"/>
      <c r="H3" s="83" t="s">
        <v>21</v>
      </c>
      <c r="I3" s="132" t="s">
        <v>22</v>
      </c>
    </row>
    <row r="4" s="70" customFormat="1" ht="23.25" customHeight="1" spans="1:9">
      <c r="A4" s="84"/>
      <c r="B4" s="85" t="s">
        <v>23</v>
      </c>
      <c r="C4" s="86">
        <v>1699.35</v>
      </c>
      <c r="D4" s="78">
        <v>2120.07</v>
      </c>
      <c r="E4" s="78">
        <f>E5+E6</f>
        <v>1945.6</v>
      </c>
      <c r="F4" s="87">
        <f>E4/D4</f>
        <v>0.917705547458339</v>
      </c>
      <c r="G4" s="82"/>
      <c r="H4" s="88">
        <v>10</v>
      </c>
      <c r="I4" s="132">
        <v>9.2</v>
      </c>
    </row>
    <row r="5" s="70" customFormat="1" ht="23.25" customHeight="1" spans="1:9">
      <c r="A5" s="84"/>
      <c r="B5" s="89" t="s">
        <v>24</v>
      </c>
      <c r="C5" s="90">
        <v>1290.35</v>
      </c>
      <c r="D5" s="91">
        <f>D4-D6</f>
        <v>1607.39</v>
      </c>
      <c r="E5" s="92">
        <v>1433.71</v>
      </c>
      <c r="F5" s="87">
        <f>E5/D5</f>
        <v>0.891949060277842</v>
      </c>
      <c r="G5" s="82"/>
      <c r="H5" s="88" t="s">
        <v>25</v>
      </c>
      <c r="I5" s="88" t="s">
        <v>25</v>
      </c>
    </row>
    <row r="6" s="70" customFormat="1" ht="23.25" customHeight="1" spans="1:9">
      <c r="A6" s="93"/>
      <c r="B6" s="89" t="s">
        <v>26</v>
      </c>
      <c r="C6" s="90">
        <v>409</v>
      </c>
      <c r="D6" s="91">
        <v>512.68</v>
      </c>
      <c r="E6" s="94">
        <v>511.89</v>
      </c>
      <c r="F6" s="87">
        <f>E6/D6</f>
        <v>0.998459077787314</v>
      </c>
      <c r="G6" s="82"/>
      <c r="H6" s="88" t="s">
        <v>25</v>
      </c>
      <c r="I6" s="88" t="s">
        <v>25</v>
      </c>
    </row>
    <row r="7" s="70" customFormat="1" ht="23.25" customHeight="1" spans="1:9">
      <c r="A7" s="78" t="s">
        <v>27</v>
      </c>
      <c r="B7" s="77" t="s">
        <v>28</v>
      </c>
      <c r="C7" s="77"/>
      <c r="D7" s="77"/>
      <c r="E7" s="78" t="s">
        <v>29</v>
      </c>
      <c r="F7" s="78"/>
      <c r="G7" s="78"/>
      <c r="H7" s="78"/>
      <c r="I7" s="78"/>
    </row>
    <row r="8" s="70" customFormat="1" ht="41" customHeight="1" spans="1:9">
      <c r="A8" s="81"/>
      <c r="B8" s="95" t="s">
        <v>30</v>
      </c>
      <c r="C8" s="95"/>
      <c r="D8" s="95"/>
      <c r="E8" s="96" t="s">
        <v>31</v>
      </c>
      <c r="F8" s="96"/>
      <c r="G8" s="96"/>
      <c r="H8" s="96"/>
      <c r="I8" s="133"/>
    </row>
    <row r="9" s="70" customFormat="1" ht="23.25" customHeight="1" spans="1:9">
      <c r="A9" s="81"/>
      <c r="B9" s="95" t="s">
        <v>32</v>
      </c>
      <c r="C9" s="95"/>
      <c r="D9" s="95"/>
      <c r="E9" s="97" t="s">
        <v>33</v>
      </c>
      <c r="F9" s="97"/>
      <c r="G9" s="97"/>
      <c r="H9" s="97"/>
      <c r="I9" s="134"/>
    </row>
    <row r="10" s="70" customFormat="1" ht="20" customHeight="1" spans="1:9">
      <c r="A10" s="81"/>
      <c r="B10" s="95"/>
      <c r="C10" s="95"/>
      <c r="D10" s="95"/>
      <c r="E10" s="98"/>
      <c r="F10" s="98"/>
      <c r="G10" s="98"/>
      <c r="H10" s="98"/>
      <c r="I10" s="135"/>
    </row>
    <row r="11" s="70" customFormat="1" ht="23.25" customHeight="1" spans="1:9">
      <c r="A11" s="92" t="s">
        <v>34</v>
      </c>
      <c r="B11" s="79" t="s">
        <v>35</v>
      </c>
      <c r="C11" s="99" t="s">
        <v>36</v>
      </c>
      <c r="D11" s="80" t="s">
        <v>37</v>
      </c>
      <c r="E11" s="78" t="s">
        <v>38</v>
      </c>
      <c r="F11" s="78" t="s">
        <v>39</v>
      </c>
      <c r="G11" s="78" t="s">
        <v>21</v>
      </c>
      <c r="H11" s="78" t="s">
        <v>22</v>
      </c>
      <c r="I11" s="78" t="s">
        <v>40</v>
      </c>
    </row>
    <row r="12" s="70" customFormat="1" ht="23.25" customHeight="1" spans="1:9">
      <c r="A12" s="92"/>
      <c r="B12" s="100" t="s">
        <v>41</v>
      </c>
      <c r="C12" s="101" t="s">
        <v>42</v>
      </c>
      <c r="D12" s="75" t="s">
        <v>43</v>
      </c>
      <c r="E12" s="102">
        <v>1</v>
      </c>
      <c r="F12" s="102">
        <v>0.89</v>
      </c>
      <c r="G12" s="103">
        <v>2</v>
      </c>
      <c r="H12" s="104">
        <f>G12*F12</f>
        <v>1.78</v>
      </c>
      <c r="I12" s="136" t="s">
        <v>44</v>
      </c>
    </row>
    <row r="13" s="70" customFormat="1" ht="23.25" customHeight="1" spans="1:9">
      <c r="A13" s="92"/>
      <c r="B13" s="105"/>
      <c r="C13" s="106"/>
      <c r="D13" s="75" t="s">
        <v>45</v>
      </c>
      <c r="E13" s="102">
        <v>1</v>
      </c>
      <c r="F13" s="102">
        <v>1</v>
      </c>
      <c r="G13" s="103">
        <v>2</v>
      </c>
      <c r="H13" s="104">
        <v>2</v>
      </c>
      <c r="I13" s="136" t="s">
        <v>12</v>
      </c>
    </row>
    <row r="14" s="70" customFormat="1" ht="23.25" customHeight="1" spans="1:9">
      <c r="A14" s="92"/>
      <c r="B14" s="105"/>
      <c r="C14" s="106"/>
      <c r="D14" s="75" t="s">
        <v>46</v>
      </c>
      <c r="E14" s="102" t="s">
        <v>47</v>
      </c>
      <c r="F14" s="107">
        <v>0.96</v>
      </c>
      <c r="G14" s="103">
        <v>2</v>
      </c>
      <c r="H14" s="104">
        <v>2</v>
      </c>
      <c r="I14" s="136" t="s">
        <v>12</v>
      </c>
    </row>
    <row r="15" s="70" customFormat="1" ht="23.25" customHeight="1" spans="1:9">
      <c r="A15" s="92"/>
      <c r="B15" s="105"/>
      <c r="C15" s="108"/>
      <c r="D15" s="75" t="s">
        <v>48</v>
      </c>
      <c r="E15" s="102" t="s">
        <v>49</v>
      </c>
      <c r="F15" s="107">
        <v>0.74</v>
      </c>
      <c r="G15" s="103">
        <v>2</v>
      </c>
      <c r="H15" s="104">
        <v>1</v>
      </c>
      <c r="I15" s="136"/>
    </row>
    <row r="16" s="70" customFormat="1" ht="23.25" customHeight="1" spans="1:9">
      <c r="A16" s="92"/>
      <c r="B16" s="105"/>
      <c r="C16" s="109" t="s">
        <v>50</v>
      </c>
      <c r="D16" s="75" t="s">
        <v>51</v>
      </c>
      <c r="E16" s="92" t="s">
        <v>52</v>
      </c>
      <c r="F16" s="92" t="s">
        <v>52</v>
      </c>
      <c r="G16" s="103">
        <v>2</v>
      </c>
      <c r="H16" s="92">
        <v>1.8</v>
      </c>
      <c r="I16" s="85"/>
    </row>
    <row r="17" s="70" customFormat="1" ht="23.25" customHeight="1" spans="1:9">
      <c r="A17" s="92"/>
      <c r="B17" s="105"/>
      <c r="C17" s="108"/>
      <c r="D17" s="75" t="s">
        <v>53</v>
      </c>
      <c r="E17" s="92" t="s">
        <v>54</v>
      </c>
      <c r="F17" s="92" t="s">
        <v>54</v>
      </c>
      <c r="G17" s="103">
        <v>2</v>
      </c>
      <c r="H17" s="92">
        <v>1.8</v>
      </c>
      <c r="I17" s="85"/>
    </row>
    <row r="18" s="70" customFormat="1" ht="23.25" customHeight="1" spans="1:9">
      <c r="A18" s="92"/>
      <c r="B18" s="105"/>
      <c r="C18" s="110" t="s">
        <v>55</v>
      </c>
      <c r="D18" s="75" t="s">
        <v>56</v>
      </c>
      <c r="E18" s="92" t="s">
        <v>54</v>
      </c>
      <c r="F18" s="92" t="s">
        <v>54</v>
      </c>
      <c r="G18" s="103">
        <v>2</v>
      </c>
      <c r="H18" s="92">
        <v>1.8</v>
      </c>
      <c r="I18" s="85"/>
    </row>
    <row r="19" s="70" customFormat="1" ht="23.25" customHeight="1" spans="1:9">
      <c r="A19" s="92"/>
      <c r="B19" s="105"/>
      <c r="C19" s="111" t="s">
        <v>57</v>
      </c>
      <c r="D19" s="75" t="s">
        <v>58</v>
      </c>
      <c r="E19" s="92" t="s">
        <v>54</v>
      </c>
      <c r="F19" s="92" t="s">
        <v>54</v>
      </c>
      <c r="G19" s="103">
        <v>2</v>
      </c>
      <c r="H19" s="92">
        <v>1.8</v>
      </c>
      <c r="I19" s="85"/>
    </row>
    <row r="20" s="70" customFormat="1" ht="23.25" customHeight="1" spans="1:9">
      <c r="A20" s="92"/>
      <c r="B20" s="105"/>
      <c r="C20" s="111" t="s">
        <v>59</v>
      </c>
      <c r="D20" s="75" t="s">
        <v>60</v>
      </c>
      <c r="E20" s="102">
        <f>100%</f>
        <v>1</v>
      </c>
      <c r="F20" s="102">
        <f>100%</f>
        <v>1</v>
      </c>
      <c r="G20" s="103">
        <v>2</v>
      </c>
      <c r="H20" s="104">
        <v>2</v>
      </c>
      <c r="I20" s="136"/>
    </row>
    <row r="21" s="70" customFormat="1" ht="23.25" customHeight="1" spans="1:9">
      <c r="A21" s="92"/>
      <c r="B21" s="112"/>
      <c r="C21" s="111" t="s">
        <v>61</v>
      </c>
      <c r="D21" s="75" t="s">
        <v>62</v>
      </c>
      <c r="E21" s="92" t="s">
        <v>52</v>
      </c>
      <c r="F21" s="92" t="s">
        <v>52</v>
      </c>
      <c r="G21" s="103">
        <v>2</v>
      </c>
      <c r="H21" s="92">
        <v>2</v>
      </c>
      <c r="I21" s="85"/>
    </row>
    <row r="22" s="70" customFormat="1" ht="23.25" customHeight="1" spans="1:9">
      <c r="A22" s="92"/>
      <c r="B22" s="113" t="s">
        <v>63</v>
      </c>
      <c r="C22" s="101" t="s">
        <v>64</v>
      </c>
      <c r="D22" s="114" t="s">
        <v>65</v>
      </c>
      <c r="E22" s="115" t="s">
        <v>66</v>
      </c>
      <c r="F22" s="116">
        <v>0.9476</v>
      </c>
      <c r="G22" s="115">
        <v>2</v>
      </c>
      <c r="H22" s="92">
        <v>1.9</v>
      </c>
      <c r="I22" s="85"/>
    </row>
    <row r="23" s="70" customFormat="1" ht="23.25" customHeight="1" spans="1:9">
      <c r="A23" s="92"/>
      <c r="B23" s="113"/>
      <c r="C23" s="106"/>
      <c r="D23" s="114" t="s">
        <v>67</v>
      </c>
      <c r="E23" s="115" t="s">
        <v>68</v>
      </c>
      <c r="F23" s="116">
        <v>0.9535</v>
      </c>
      <c r="G23" s="115">
        <v>2</v>
      </c>
      <c r="H23" s="92">
        <v>2</v>
      </c>
      <c r="I23" s="85"/>
    </row>
    <row r="24" s="70" customFormat="1" ht="23.25" customHeight="1" spans="1:9">
      <c r="A24" s="92"/>
      <c r="B24" s="113"/>
      <c r="C24" s="106"/>
      <c r="D24" s="114" t="s">
        <v>69</v>
      </c>
      <c r="E24" s="115" t="s">
        <v>66</v>
      </c>
      <c r="F24" s="117">
        <v>1</v>
      </c>
      <c r="G24" s="115">
        <v>2</v>
      </c>
      <c r="H24" s="92">
        <v>2</v>
      </c>
      <c r="I24" s="85"/>
    </row>
    <row r="25" s="70" customFormat="1" ht="23.25" customHeight="1" spans="1:9">
      <c r="A25" s="92"/>
      <c r="B25" s="113"/>
      <c r="C25" s="106"/>
      <c r="D25" s="114" t="s">
        <v>70</v>
      </c>
      <c r="E25" s="115" t="s">
        <v>71</v>
      </c>
      <c r="F25" s="116">
        <v>0.9318</v>
      </c>
      <c r="G25" s="115">
        <v>2</v>
      </c>
      <c r="H25" s="92">
        <v>1.9</v>
      </c>
      <c r="I25" s="85"/>
    </row>
    <row r="26" s="70" customFormat="1" ht="23.25" customHeight="1" spans="1:9">
      <c r="A26" s="92"/>
      <c r="B26" s="113"/>
      <c r="C26" s="106"/>
      <c r="D26" s="114" t="s">
        <v>72</v>
      </c>
      <c r="E26" s="115" t="s">
        <v>73</v>
      </c>
      <c r="F26" s="118">
        <v>30</v>
      </c>
      <c r="G26" s="115">
        <v>2</v>
      </c>
      <c r="H26" s="92">
        <v>2</v>
      </c>
      <c r="I26" s="85"/>
    </row>
    <row r="27" s="70" customFormat="1" ht="23.25" customHeight="1" spans="1:9">
      <c r="A27" s="92"/>
      <c r="B27" s="113"/>
      <c r="C27" s="106"/>
      <c r="D27" s="114" t="s">
        <v>74</v>
      </c>
      <c r="E27" s="115" t="s">
        <v>75</v>
      </c>
      <c r="F27" s="118">
        <v>50</v>
      </c>
      <c r="G27" s="115">
        <v>2</v>
      </c>
      <c r="H27" s="92">
        <v>2</v>
      </c>
      <c r="I27" s="85"/>
    </row>
    <row r="28" s="70" customFormat="1" ht="23.25" customHeight="1" spans="1:9">
      <c r="A28" s="92"/>
      <c r="B28" s="113"/>
      <c r="C28" s="106"/>
      <c r="D28" s="114" t="s">
        <v>76</v>
      </c>
      <c r="E28" s="115" t="s">
        <v>77</v>
      </c>
      <c r="F28" s="117">
        <v>1</v>
      </c>
      <c r="G28" s="115">
        <v>2</v>
      </c>
      <c r="H28" s="92">
        <v>2</v>
      </c>
      <c r="I28" s="85"/>
    </row>
    <row r="29" s="70" customFormat="1" ht="23.25" customHeight="1" spans="1:9">
      <c r="A29" s="92"/>
      <c r="B29" s="113"/>
      <c r="C29" s="106"/>
      <c r="D29" s="114" t="s">
        <v>78</v>
      </c>
      <c r="E29" s="115" t="s">
        <v>79</v>
      </c>
      <c r="F29" s="116">
        <v>0.8483</v>
      </c>
      <c r="G29" s="115">
        <v>2</v>
      </c>
      <c r="H29" s="92">
        <v>1.5</v>
      </c>
      <c r="I29" s="85"/>
    </row>
    <row r="30" s="70" customFormat="1" ht="23.25" customHeight="1" spans="1:9">
      <c r="A30" s="92"/>
      <c r="B30" s="113"/>
      <c r="C30" s="106"/>
      <c r="D30" s="114" t="s">
        <v>80</v>
      </c>
      <c r="E30" s="115" t="s">
        <v>81</v>
      </c>
      <c r="F30" s="116">
        <v>0.1517</v>
      </c>
      <c r="G30" s="115">
        <v>2</v>
      </c>
      <c r="H30" s="92">
        <v>1.5</v>
      </c>
      <c r="I30" s="85"/>
    </row>
    <row r="31" s="70" customFormat="1" ht="23.25" customHeight="1" spans="1:9">
      <c r="A31" s="92"/>
      <c r="B31" s="113"/>
      <c r="C31" s="106"/>
      <c r="D31" s="114" t="s">
        <v>82</v>
      </c>
      <c r="E31" s="115" t="s">
        <v>83</v>
      </c>
      <c r="F31" s="117">
        <v>1</v>
      </c>
      <c r="G31" s="115">
        <v>2</v>
      </c>
      <c r="H31" s="92">
        <v>2</v>
      </c>
      <c r="I31" s="85"/>
    </row>
    <row r="32" s="70" customFormat="1" ht="23.25" customHeight="1" spans="1:9">
      <c r="A32" s="92"/>
      <c r="B32" s="113"/>
      <c r="C32" s="106"/>
      <c r="D32" s="114" t="s">
        <v>84</v>
      </c>
      <c r="E32" s="115" t="s">
        <v>83</v>
      </c>
      <c r="F32" s="117">
        <v>1</v>
      </c>
      <c r="G32" s="115">
        <v>2</v>
      </c>
      <c r="H32" s="92">
        <v>2</v>
      </c>
      <c r="I32" s="85"/>
    </row>
    <row r="33" s="70" customFormat="1" ht="23.25" customHeight="1" spans="1:9">
      <c r="A33" s="92"/>
      <c r="B33" s="113"/>
      <c r="C33" s="106"/>
      <c r="D33" s="114" t="s">
        <v>85</v>
      </c>
      <c r="E33" s="115" t="s">
        <v>77</v>
      </c>
      <c r="F33" s="116">
        <v>0.9876</v>
      </c>
      <c r="G33" s="115">
        <v>2</v>
      </c>
      <c r="H33" s="92">
        <v>1.8</v>
      </c>
      <c r="I33" s="85"/>
    </row>
    <row r="34" s="70" customFormat="1" ht="23.25" customHeight="1" spans="1:9">
      <c r="A34" s="92"/>
      <c r="B34" s="113"/>
      <c r="C34" s="106"/>
      <c r="D34" s="114" t="s">
        <v>86</v>
      </c>
      <c r="E34" s="115" t="s">
        <v>87</v>
      </c>
      <c r="F34" s="119" t="s">
        <v>87</v>
      </c>
      <c r="G34" s="115">
        <v>2</v>
      </c>
      <c r="H34" s="92">
        <v>2</v>
      </c>
      <c r="I34" s="85"/>
    </row>
    <row r="35" s="70" customFormat="1" ht="23.25" customHeight="1" spans="1:9">
      <c r="A35" s="92"/>
      <c r="B35" s="113"/>
      <c r="C35" s="106"/>
      <c r="D35" s="114" t="s">
        <v>88</v>
      </c>
      <c r="E35" s="115" t="s">
        <v>87</v>
      </c>
      <c r="F35" s="119" t="s">
        <v>87</v>
      </c>
      <c r="G35" s="115">
        <v>2</v>
      </c>
      <c r="H35" s="92">
        <v>2</v>
      </c>
      <c r="I35" s="85"/>
    </row>
    <row r="36" s="70" customFormat="1" ht="23.25" customHeight="1" spans="1:9">
      <c r="A36" s="92"/>
      <c r="B36" s="113"/>
      <c r="C36" s="106"/>
      <c r="D36" s="114" t="s">
        <v>89</v>
      </c>
      <c r="E36" s="115" t="s">
        <v>87</v>
      </c>
      <c r="F36" s="119" t="s">
        <v>87</v>
      </c>
      <c r="G36" s="115">
        <v>1</v>
      </c>
      <c r="H36" s="92">
        <v>1</v>
      </c>
      <c r="I36" s="85"/>
    </row>
    <row r="37" s="70" customFormat="1" ht="23.25" customHeight="1" spans="1:9">
      <c r="A37" s="92"/>
      <c r="B37" s="113"/>
      <c r="C37" s="120"/>
      <c r="D37" s="114" t="s">
        <v>90</v>
      </c>
      <c r="E37" s="115" t="s">
        <v>91</v>
      </c>
      <c r="F37" s="119" t="s">
        <v>91</v>
      </c>
      <c r="G37" s="115">
        <v>1</v>
      </c>
      <c r="H37" s="92">
        <v>1</v>
      </c>
      <c r="I37" s="85"/>
    </row>
    <row r="38" s="70" customFormat="1" ht="23.25" customHeight="1" spans="1:9">
      <c r="A38" s="92"/>
      <c r="B38" s="113"/>
      <c r="C38" s="92" t="s">
        <v>92</v>
      </c>
      <c r="D38" s="75" t="s">
        <v>93</v>
      </c>
      <c r="E38" s="102">
        <v>0.95</v>
      </c>
      <c r="F38" s="107">
        <v>0.9705</v>
      </c>
      <c r="G38" s="103">
        <v>6</v>
      </c>
      <c r="H38" s="92">
        <v>5</v>
      </c>
      <c r="I38" s="85"/>
    </row>
    <row r="39" s="70" customFormat="1" ht="23.25" customHeight="1" spans="1:9">
      <c r="A39" s="92"/>
      <c r="B39" s="113"/>
      <c r="C39" s="92"/>
      <c r="D39" s="75" t="s">
        <v>94</v>
      </c>
      <c r="E39" s="92" t="s">
        <v>95</v>
      </c>
      <c r="F39" s="92" t="s">
        <v>95</v>
      </c>
      <c r="G39" s="103">
        <v>4</v>
      </c>
      <c r="H39" s="92">
        <v>4</v>
      </c>
      <c r="I39" s="85"/>
    </row>
    <row r="40" s="70" customFormat="1" ht="23.25" customHeight="1" spans="1:9">
      <c r="A40" s="92"/>
      <c r="B40" s="113"/>
      <c r="C40" s="101" t="s">
        <v>96</v>
      </c>
      <c r="D40" s="121" t="s">
        <v>97</v>
      </c>
      <c r="E40" s="92" t="s">
        <v>98</v>
      </c>
      <c r="F40" s="92">
        <v>1</v>
      </c>
      <c r="G40" s="103">
        <v>4</v>
      </c>
      <c r="H40" s="92">
        <v>2</v>
      </c>
      <c r="I40" s="85"/>
    </row>
    <row r="41" s="70" customFormat="1" ht="23.25" customHeight="1" spans="1:9">
      <c r="A41" s="92"/>
      <c r="B41" s="122"/>
      <c r="C41" s="108"/>
      <c r="D41" s="121" t="s">
        <v>99</v>
      </c>
      <c r="E41" s="92">
        <v>0</v>
      </c>
      <c r="F41" s="92"/>
      <c r="G41" s="103">
        <v>6</v>
      </c>
      <c r="H41" s="92">
        <v>6</v>
      </c>
      <c r="I41" s="85"/>
    </row>
    <row r="42" s="70" customFormat="1" ht="23.25" customHeight="1" spans="1:9">
      <c r="A42" s="92"/>
      <c r="B42" s="123" t="s">
        <v>100</v>
      </c>
      <c r="C42" s="110" t="s">
        <v>101</v>
      </c>
      <c r="D42" s="75" t="s">
        <v>102</v>
      </c>
      <c r="E42" s="92" t="s">
        <v>103</v>
      </c>
      <c r="F42" s="92" t="s">
        <v>103</v>
      </c>
      <c r="G42" s="103">
        <v>2</v>
      </c>
      <c r="H42" s="92">
        <v>1.8</v>
      </c>
      <c r="I42" s="85"/>
    </row>
    <row r="43" s="70" customFormat="1" ht="23.25" customHeight="1" spans="1:9">
      <c r="A43" s="92"/>
      <c r="B43" s="105"/>
      <c r="C43" s="111" t="s">
        <v>104</v>
      </c>
      <c r="D43" s="75" t="s">
        <v>105</v>
      </c>
      <c r="E43" s="92" t="s">
        <v>106</v>
      </c>
      <c r="F43" s="92" t="s">
        <v>107</v>
      </c>
      <c r="G43" s="103">
        <v>2</v>
      </c>
      <c r="H43" s="92">
        <v>2</v>
      </c>
      <c r="I43" s="85"/>
    </row>
    <row r="44" s="70" customFormat="1" ht="23.25" customHeight="1" spans="1:9">
      <c r="A44" s="92"/>
      <c r="B44" s="105"/>
      <c r="C44" s="111" t="s">
        <v>108</v>
      </c>
      <c r="D44" s="75" t="s">
        <v>109</v>
      </c>
      <c r="E44" s="102">
        <v>1</v>
      </c>
      <c r="F44" s="102">
        <v>1</v>
      </c>
      <c r="G44" s="103">
        <v>2</v>
      </c>
      <c r="H44" s="104">
        <v>2</v>
      </c>
      <c r="I44" s="136"/>
    </row>
    <row r="45" s="70" customFormat="1" ht="23.25" customHeight="1" spans="1:9">
      <c r="A45" s="92"/>
      <c r="B45" s="105"/>
      <c r="C45" s="111" t="s">
        <v>110</v>
      </c>
      <c r="D45" s="75" t="s">
        <v>111</v>
      </c>
      <c r="E45" s="92" t="s">
        <v>103</v>
      </c>
      <c r="F45" s="92" t="s">
        <v>103</v>
      </c>
      <c r="G45" s="103">
        <v>2</v>
      </c>
      <c r="H45" s="92">
        <v>2</v>
      </c>
      <c r="I45" s="85"/>
    </row>
    <row r="46" s="70" customFormat="1" ht="23.25" customHeight="1" spans="1:9">
      <c r="A46" s="92"/>
      <c r="B46" s="105"/>
      <c r="C46" s="101" t="s">
        <v>112</v>
      </c>
      <c r="D46" s="124" t="s">
        <v>113</v>
      </c>
      <c r="E46" s="92" t="s">
        <v>103</v>
      </c>
      <c r="F46" s="92" t="s">
        <v>103</v>
      </c>
      <c r="G46" s="103">
        <v>2</v>
      </c>
      <c r="H46" s="92">
        <v>1.8</v>
      </c>
      <c r="I46" s="85"/>
    </row>
    <row r="47" s="70" customFormat="1" ht="23.25" customHeight="1" spans="1:9">
      <c r="A47" s="92"/>
      <c r="B47" s="92" t="s">
        <v>114</v>
      </c>
      <c r="C47" s="125" t="s">
        <v>115</v>
      </c>
      <c r="D47" s="124" t="s">
        <v>116</v>
      </c>
      <c r="E47" s="126" t="s">
        <v>117</v>
      </c>
      <c r="F47" s="102">
        <v>0.96</v>
      </c>
      <c r="G47" s="103">
        <v>5</v>
      </c>
      <c r="H47" s="92">
        <v>5</v>
      </c>
      <c r="I47" s="85"/>
    </row>
    <row r="48" s="70" customFormat="1" ht="23.25" customHeight="1" spans="1:9">
      <c r="A48" s="92"/>
      <c r="B48" s="92"/>
      <c r="C48" s="92" t="s">
        <v>118</v>
      </c>
      <c r="D48" s="89" t="s">
        <v>119</v>
      </c>
      <c r="E48" s="92" t="s">
        <v>117</v>
      </c>
      <c r="F48" s="102">
        <v>0.95</v>
      </c>
      <c r="G48" s="103">
        <v>5</v>
      </c>
      <c r="H48" s="92">
        <v>4</v>
      </c>
      <c r="I48" s="85"/>
    </row>
    <row r="49" s="70" customFormat="1" ht="23.25" customHeight="1" spans="1:9">
      <c r="A49" s="81" t="s">
        <v>120</v>
      </c>
      <c r="B49" s="127"/>
      <c r="C49" s="127"/>
      <c r="D49" s="127"/>
      <c r="E49" s="127"/>
      <c r="F49" s="127"/>
      <c r="G49" s="82"/>
      <c r="H49" s="92">
        <f>SUM(H12:H48)</f>
        <v>82.18</v>
      </c>
      <c r="I49" s="85"/>
    </row>
    <row r="50" s="70" customFormat="1" ht="23.25" customHeight="1" spans="1:9">
      <c r="A50" s="128" t="s">
        <v>121</v>
      </c>
      <c r="B50" s="129"/>
      <c r="C50" s="129"/>
      <c r="D50" s="129"/>
      <c r="E50" s="129"/>
      <c r="F50" s="129"/>
      <c r="G50" s="129"/>
      <c r="H50" s="129"/>
      <c r="I50" s="137"/>
    </row>
    <row r="51" s="71" customFormat="1" ht="45.95" customHeight="1" spans="1:9">
      <c r="A51" s="130" t="s">
        <v>122</v>
      </c>
      <c r="B51" s="130"/>
      <c r="C51" s="130"/>
      <c r="D51" s="130"/>
      <c r="E51" s="130"/>
      <c r="F51" s="130"/>
      <c r="G51" s="130"/>
      <c r="H51" s="130"/>
      <c r="I51" s="130"/>
    </row>
    <row r="52" s="71" customFormat="1" ht="42.75" customHeight="1" spans="1:9">
      <c r="A52" s="130" t="s">
        <v>123</v>
      </c>
      <c r="B52" s="130"/>
      <c r="C52" s="130"/>
      <c r="D52" s="130"/>
      <c r="E52" s="130"/>
      <c r="F52" s="130"/>
      <c r="G52" s="130"/>
      <c r="H52" s="130"/>
      <c r="I52" s="130"/>
    </row>
    <row r="53" s="70" customFormat="1" ht="14.4"/>
    <row r="54" s="70" customFormat="1" ht="14.4"/>
    <row r="55" s="70" customFormat="1" ht="14.4"/>
    <row r="56" s="70" customFormat="1" ht="14.4"/>
    <row r="57" s="70" customFormat="1" spans="16367:16369">
      <c r="XEM57" s="72"/>
      <c r="XEN57" s="72"/>
      <c r="XEO57" s="72"/>
    </row>
  </sheetData>
  <mergeCells count="28">
    <mergeCell ref="A1:I1"/>
    <mergeCell ref="B2:I2"/>
    <mergeCell ref="F3:G3"/>
    <mergeCell ref="F4:G4"/>
    <mergeCell ref="F5:G5"/>
    <mergeCell ref="F6:G6"/>
    <mergeCell ref="B7:D7"/>
    <mergeCell ref="E7:I7"/>
    <mergeCell ref="B8:D8"/>
    <mergeCell ref="E8:I8"/>
    <mergeCell ref="A49:G49"/>
    <mergeCell ref="A50:I50"/>
    <mergeCell ref="A51:I51"/>
    <mergeCell ref="A52:I52"/>
    <mergeCell ref="A3:A6"/>
    <mergeCell ref="A7:A10"/>
    <mergeCell ref="A11:A48"/>
    <mergeCell ref="B12:B21"/>
    <mergeCell ref="B22:B41"/>
    <mergeCell ref="B42:B46"/>
    <mergeCell ref="B47:B48"/>
    <mergeCell ref="C12:C15"/>
    <mergeCell ref="C16:C17"/>
    <mergeCell ref="C22:C37"/>
    <mergeCell ref="C38:C39"/>
    <mergeCell ref="C40:C41"/>
    <mergeCell ref="B9:D10"/>
    <mergeCell ref="E9:I10"/>
  </mergeCells>
  <pageMargins left="0.75" right="0.75" top="1" bottom="1" header="0.5" footer="0.5"/>
  <pageSetup paperSize="9" scale="72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A1" sqref="A1:K1"/>
    </sheetView>
  </sheetViews>
  <sheetFormatPr defaultColWidth="9" defaultRowHeight="14.4"/>
  <cols>
    <col min="1" max="1" width="8.11111111111111" style="54" customWidth="1"/>
    <col min="2" max="2" width="28.7777777777778" customWidth="1"/>
    <col min="3" max="3" width="23.7777777777778" customWidth="1"/>
    <col min="4" max="4" width="12.6666666666667" customWidth="1"/>
    <col min="5" max="6" width="13.212962962963" customWidth="1"/>
    <col min="7" max="11" width="12.6666666666667" customWidth="1"/>
  </cols>
  <sheetData>
    <row r="1" ht="57" customHeight="1" spans="1:11">
      <c r="A1" s="55" t="s">
        <v>124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="53" customFormat="1" ht="30" customHeight="1" spans="1:11">
      <c r="A2" s="56" t="s">
        <v>125</v>
      </c>
      <c r="B2" s="57" t="s">
        <v>126</v>
      </c>
      <c r="C2" s="58" t="s">
        <v>127</v>
      </c>
      <c r="D2" s="57" t="s">
        <v>128</v>
      </c>
      <c r="E2" s="57"/>
      <c r="F2" s="57"/>
      <c r="G2" s="57"/>
      <c r="H2" s="57"/>
      <c r="I2" s="57"/>
      <c r="J2" s="56" t="s">
        <v>129</v>
      </c>
      <c r="K2" s="56" t="s">
        <v>130</v>
      </c>
    </row>
    <row r="3" s="53" customFormat="1" ht="30" customHeight="1" spans="1:11">
      <c r="A3" s="59"/>
      <c r="B3" s="57"/>
      <c r="C3" s="58"/>
      <c r="D3" s="57" t="s">
        <v>18</v>
      </c>
      <c r="E3" s="57"/>
      <c r="F3" s="57"/>
      <c r="G3" s="57"/>
      <c r="H3" s="57" t="s">
        <v>131</v>
      </c>
      <c r="I3" s="57" t="s">
        <v>132</v>
      </c>
      <c r="J3" s="59"/>
      <c r="K3" s="59"/>
    </row>
    <row r="4" s="53" customFormat="1" ht="30" customHeight="1" spans="1:11">
      <c r="A4" s="60"/>
      <c r="B4" s="57"/>
      <c r="C4" s="58"/>
      <c r="D4" s="58" t="s">
        <v>133</v>
      </c>
      <c r="E4" s="57" t="s">
        <v>134</v>
      </c>
      <c r="F4" s="57" t="s">
        <v>135</v>
      </c>
      <c r="G4" s="57" t="s">
        <v>136</v>
      </c>
      <c r="H4" s="57"/>
      <c r="I4" s="58"/>
      <c r="J4" s="60"/>
      <c r="K4" s="59"/>
    </row>
    <row r="5" ht="30" customHeight="1" spans="1:11">
      <c r="A5" s="61">
        <v>1</v>
      </c>
      <c r="B5" s="62" t="s">
        <v>137</v>
      </c>
      <c r="C5" s="63" t="s">
        <v>138</v>
      </c>
      <c r="D5" s="64">
        <f>E5+F5+G5</f>
        <v>291</v>
      </c>
      <c r="E5" s="64">
        <v>291</v>
      </c>
      <c r="F5" s="64"/>
      <c r="G5" s="64"/>
      <c r="H5" s="64">
        <v>291</v>
      </c>
      <c r="I5" s="68">
        <f>H5/D5</f>
        <v>1</v>
      </c>
      <c r="J5" s="61">
        <v>95</v>
      </c>
      <c r="K5" s="61"/>
    </row>
    <row r="6" ht="30" customHeight="1" spans="1:11">
      <c r="A6" s="61">
        <v>2</v>
      </c>
      <c r="B6" s="65" t="s">
        <v>139</v>
      </c>
      <c r="C6" s="63" t="s">
        <v>138</v>
      </c>
      <c r="D6" s="64">
        <f>E6+F6</f>
        <v>179.79</v>
      </c>
      <c r="E6" s="32">
        <v>179</v>
      </c>
      <c r="F6" s="32">
        <v>0.79</v>
      </c>
      <c r="G6" s="32"/>
      <c r="H6" s="64">
        <v>179.79</v>
      </c>
      <c r="I6" s="68">
        <f>H6/E6</f>
        <v>1.00441340782123</v>
      </c>
      <c r="J6" s="61">
        <v>91</v>
      </c>
      <c r="K6" s="61"/>
    </row>
    <row r="7" ht="30" customHeight="1" spans="1:11">
      <c r="A7" s="61">
        <v>3</v>
      </c>
      <c r="B7" s="62" t="s">
        <v>140</v>
      </c>
      <c r="C7" s="63" t="s">
        <v>138</v>
      </c>
      <c r="D7" s="64">
        <f>E7+F7</f>
        <v>24</v>
      </c>
      <c r="E7" s="32">
        <v>24</v>
      </c>
      <c r="F7" s="32"/>
      <c r="G7" s="32"/>
      <c r="H7" s="64">
        <v>24</v>
      </c>
      <c r="I7" s="68">
        <f>H7/E7</f>
        <v>1</v>
      </c>
      <c r="J7" s="61">
        <v>97</v>
      </c>
      <c r="K7" s="61"/>
    </row>
    <row r="8" ht="30" customHeight="1" spans="1:11">
      <c r="A8" s="32"/>
      <c r="B8" s="66"/>
      <c r="C8" s="63"/>
      <c r="D8" s="32"/>
      <c r="E8" s="32"/>
      <c r="F8" s="32"/>
      <c r="G8" s="32"/>
      <c r="H8" s="66"/>
      <c r="I8" s="68"/>
      <c r="J8" s="32"/>
      <c r="K8" s="67"/>
    </row>
    <row r="9" ht="30" customHeight="1" spans="1:11">
      <c r="A9" s="61"/>
      <c r="B9" s="67"/>
      <c r="C9" s="67"/>
      <c r="D9" s="67"/>
      <c r="E9" s="67"/>
      <c r="F9" s="67"/>
      <c r="G9" s="67"/>
      <c r="H9" s="67"/>
      <c r="I9" s="67"/>
      <c r="J9" s="67"/>
      <c r="K9" s="67"/>
    </row>
    <row r="10" ht="30" customHeight="1" spans="1:11">
      <c r="A10" s="61"/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ht="30" customHeight="1" spans="1:11">
      <c r="A11" s="61"/>
      <c r="B11" s="67"/>
      <c r="C11" s="67"/>
      <c r="D11" s="67"/>
      <c r="E11" s="67"/>
      <c r="F11" s="67"/>
      <c r="G11" s="67"/>
      <c r="H11" s="67"/>
      <c r="I11" s="67"/>
      <c r="J11" s="67"/>
      <c r="K11" s="67"/>
    </row>
    <row r="12" ht="30" customHeight="1" spans="1:11">
      <c r="A12" s="61"/>
      <c r="B12" s="67"/>
      <c r="C12" s="67"/>
      <c r="D12" s="67"/>
      <c r="E12" s="67"/>
      <c r="F12" s="67"/>
      <c r="G12" s="67"/>
      <c r="H12" s="67"/>
      <c r="I12" s="67"/>
      <c r="J12" s="67"/>
      <c r="K12" s="67"/>
    </row>
    <row r="13" ht="30" customHeight="1" spans="1:11">
      <c r="A13" s="61"/>
      <c r="B13" s="65" t="s">
        <v>141</v>
      </c>
      <c r="C13" s="67"/>
      <c r="D13" s="61">
        <f>SUM(D5:D12)</f>
        <v>494.79</v>
      </c>
      <c r="E13" s="61">
        <f t="shared" ref="E13:F13" si="0">SUM(E5:E12)</f>
        <v>494</v>
      </c>
      <c r="F13" s="61" t="s">
        <v>12</v>
      </c>
      <c r="G13" s="61"/>
      <c r="H13" s="61">
        <f>SUM(H5:H12)</f>
        <v>494.79</v>
      </c>
      <c r="I13" s="69">
        <f>H13/D13</f>
        <v>1</v>
      </c>
      <c r="J13" s="67"/>
      <c r="K13" s="67"/>
    </row>
    <row r="15" spans="4:4">
      <c r="D15" t="s">
        <v>12</v>
      </c>
    </row>
    <row r="17" spans="4:4">
      <c r="D17" t="s">
        <v>12</v>
      </c>
    </row>
  </sheetData>
  <mergeCells count="10">
    <mergeCell ref="A1:K1"/>
    <mergeCell ref="D2:I2"/>
    <mergeCell ref="D3:G3"/>
    <mergeCell ref="A2:A4"/>
    <mergeCell ref="B2:B4"/>
    <mergeCell ref="C2:C4"/>
    <mergeCell ref="H3:H4"/>
    <mergeCell ref="I3:I4"/>
    <mergeCell ref="J2:J4"/>
    <mergeCell ref="K2:K4"/>
  </mergeCells>
  <pageMargins left="0.75" right="0.75" top="1" bottom="1" header="0.5" footer="0.5"/>
  <pageSetup paperSize="9" scale="81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workbookViewId="0">
      <selection activeCell="M21" sqref="M21:N21"/>
    </sheetView>
  </sheetViews>
  <sheetFormatPr defaultColWidth="9" defaultRowHeight="14.4"/>
  <cols>
    <col min="1" max="1" width="5.21296296296296" customWidth="1"/>
    <col min="3" max="3" width="7.21296296296296" customWidth="1"/>
    <col min="5" max="5" width="12.3333333333333" customWidth="1"/>
    <col min="6" max="6" width="2.33333333333333" customWidth="1"/>
    <col min="7" max="7" width="14" customWidth="1"/>
    <col min="8" max="8" width="13.1111111111111" customWidth="1"/>
    <col min="9" max="9" width="6.87962962962963" customWidth="1"/>
    <col min="10" max="10" width="0.87962962962963" customWidth="1"/>
    <col min="11" max="11" width="8" customWidth="1"/>
    <col min="12" max="12" width="1" customWidth="1"/>
    <col min="13" max="13" width="6.87962962962963" customWidth="1"/>
    <col min="14" max="14" width="12.8796296296296" customWidth="1"/>
    <col min="16" max="16" width="12.6296296296296"/>
    <col min="17" max="17" width="11.1111111111111" customWidth="1"/>
  </cols>
  <sheetData>
    <row r="1" ht="42" customHeight="1" spans="1:14">
      <c r="A1" s="1" t="s">
        <v>142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5" customHeight="1" spans="1:14">
      <c r="A2" s="2" t="s">
        <v>126</v>
      </c>
      <c r="B2" s="2"/>
      <c r="C2" s="2" t="s">
        <v>137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" customHeight="1" spans="1:14">
      <c r="A3" s="2" t="s">
        <v>127</v>
      </c>
      <c r="B3" s="2"/>
      <c r="C3" s="3" t="s">
        <v>138</v>
      </c>
      <c r="D3" s="3"/>
      <c r="E3" s="3"/>
      <c r="F3" s="3"/>
      <c r="G3" s="3"/>
      <c r="H3" s="3" t="s">
        <v>143</v>
      </c>
      <c r="I3" s="3"/>
      <c r="J3" s="3" t="s">
        <v>15</v>
      </c>
      <c r="K3" s="3"/>
      <c r="L3" s="3"/>
      <c r="M3" s="3"/>
      <c r="N3" s="3"/>
    </row>
    <row r="4" ht="15" customHeight="1" spans="1:14">
      <c r="A4" s="2" t="s">
        <v>128</v>
      </c>
      <c r="B4" s="2"/>
      <c r="C4" s="3"/>
      <c r="D4" s="3"/>
      <c r="E4" s="3" t="s">
        <v>17</v>
      </c>
      <c r="F4" s="3" t="s">
        <v>144</v>
      </c>
      <c r="G4" s="3"/>
      <c r="H4" s="3" t="s">
        <v>145</v>
      </c>
      <c r="I4" s="3"/>
      <c r="J4" s="3" t="s">
        <v>21</v>
      </c>
      <c r="K4" s="3"/>
      <c r="L4" s="3" t="s">
        <v>146</v>
      </c>
      <c r="M4" s="3"/>
      <c r="N4" s="3" t="s">
        <v>22</v>
      </c>
    </row>
    <row r="5" ht="15" customHeight="1" spans="1:14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ht="15" customHeight="1" spans="1:14">
      <c r="A6" s="2"/>
      <c r="B6" s="2"/>
      <c r="C6" s="4" t="s">
        <v>147</v>
      </c>
      <c r="D6" s="4"/>
      <c r="E6" s="3">
        <v>206</v>
      </c>
      <c r="F6" s="3">
        <v>291</v>
      </c>
      <c r="G6" s="3"/>
      <c r="H6" s="3">
        <v>291</v>
      </c>
      <c r="I6" s="3"/>
      <c r="J6" s="3">
        <v>10</v>
      </c>
      <c r="K6" s="3"/>
      <c r="L6" s="27">
        <f>H6/F6</f>
        <v>1</v>
      </c>
      <c r="M6" s="3"/>
      <c r="N6" s="3">
        <v>10</v>
      </c>
    </row>
    <row r="7" ht="15" customHeight="1" spans="1:14">
      <c r="A7" s="2"/>
      <c r="B7" s="2"/>
      <c r="C7" s="3" t="s">
        <v>148</v>
      </c>
      <c r="D7" s="3"/>
      <c r="E7" s="3">
        <v>206</v>
      </c>
      <c r="F7" s="3">
        <v>291</v>
      </c>
      <c r="G7" s="3"/>
      <c r="H7" s="3">
        <v>291</v>
      </c>
      <c r="I7" s="3"/>
      <c r="J7" s="3" t="s">
        <v>25</v>
      </c>
      <c r="K7" s="3"/>
      <c r="L7" s="46" t="s">
        <v>149</v>
      </c>
      <c r="M7" s="3"/>
      <c r="N7" s="3" t="s">
        <v>25</v>
      </c>
    </row>
    <row r="8" ht="15" customHeight="1" spans="1:14">
      <c r="A8" s="2"/>
      <c r="B8" s="2"/>
      <c r="C8" s="3" t="s">
        <v>150</v>
      </c>
      <c r="D8" s="3"/>
      <c r="E8" s="3"/>
      <c r="F8" s="3"/>
      <c r="G8" s="3"/>
      <c r="H8" s="3"/>
      <c r="I8" s="3"/>
      <c r="J8" s="3" t="s">
        <v>25</v>
      </c>
      <c r="K8" s="3"/>
      <c r="L8" s="3"/>
      <c r="M8" s="3"/>
      <c r="N8" s="3" t="s">
        <v>25</v>
      </c>
    </row>
    <row r="9" ht="15" customHeight="1" spans="1:14">
      <c r="A9" s="2"/>
      <c r="B9" s="2"/>
      <c r="C9" s="2" t="s">
        <v>136</v>
      </c>
      <c r="D9" s="2"/>
      <c r="E9" s="2"/>
      <c r="F9" s="2"/>
      <c r="G9" s="2"/>
      <c r="H9" s="2"/>
      <c r="I9" s="2"/>
      <c r="J9" s="2" t="s">
        <v>25</v>
      </c>
      <c r="K9" s="2"/>
      <c r="L9" s="2"/>
      <c r="M9" s="2"/>
      <c r="N9" s="2" t="s">
        <v>25</v>
      </c>
    </row>
    <row r="10" ht="15" customHeight="1" spans="1:14">
      <c r="A10" s="2" t="s">
        <v>151</v>
      </c>
      <c r="B10" s="2" t="s">
        <v>28</v>
      </c>
      <c r="C10" s="2"/>
      <c r="D10" s="2"/>
      <c r="E10" s="2"/>
      <c r="F10" s="2"/>
      <c r="G10" s="2"/>
      <c r="H10" s="2" t="s">
        <v>152</v>
      </c>
      <c r="I10" s="2"/>
      <c r="J10" s="2"/>
      <c r="K10" s="2"/>
      <c r="L10" s="2"/>
      <c r="M10" s="2"/>
      <c r="N10" s="2"/>
    </row>
    <row r="11" ht="66" customHeight="1" spans="1:14">
      <c r="A11" s="2"/>
      <c r="B11" s="7" t="s">
        <v>153</v>
      </c>
      <c r="C11" s="8"/>
      <c r="D11" s="8"/>
      <c r="E11" s="8"/>
      <c r="F11" s="8"/>
      <c r="G11" s="9"/>
      <c r="H11" s="7" t="s">
        <v>154</v>
      </c>
      <c r="I11" s="8"/>
      <c r="J11" s="8"/>
      <c r="K11" s="8"/>
      <c r="L11" s="8"/>
      <c r="M11" s="8"/>
      <c r="N11" s="9"/>
    </row>
    <row r="12" ht="18.9" customHeight="1" spans="1:14">
      <c r="A12" s="48" t="s">
        <v>155</v>
      </c>
      <c r="B12" s="11" t="s">
        <v>35</v>
      </c>
      <c r="C12" s="11" t="s">
        <v>36</v>
      </c>
      <c r="D12" s="11" t="s">
        <v>37</v>
      </c>
      <c r="E12" s="11"/>
      <c r="F12" s="11"/>
      <c r="G12" s="11" t="s">
        <v>38</v>
      </c>
      <c r="H12" s="11" t="s">
        <v>39</v>
      </c>
      <c r="I12" s="11" t="s">
        <v>21</v>
      </c>
      <c r="J12" s="11"/>
      <c r="K12" s="11" t="s">
        <v>22</v>
      </c>
      <c r="L12" s="11"/>
      <c r="M12" s="11" t="s">
        <v>40</v>
      </c>
      <c r="N12" s="11"/>
    </row>
    <row r="13" ht="15" customHeight="1" spans="1:14">
      <c r="A13" s="48"/>
      <c r="B13" s="11" t="s">
        <v>156</v>
      </c>
      <c r="C13" s="11" t="s">
        <v>157</v>
      </c>
      <c r="D13" s="49" t="s">
        <v>158</v>
      </c>
      <c r="E13" s="50"/>
      <c r="F13" s="51"/>
      <c r="G13" s="13" t="s">
        <v>83</v>
      </c>
      <c r="H13" s="19">
        <v>1</v>
      </c>
      <c r="I13" s="11">
        <v>5</v>
      </c>
      <c r="J13" s="11"/>
      <c r="K13" s="11">
        <v>5</v>
      </c>
      <c r="L13" s="11"/>
      <c r="M13" s="11"/>
      <c r="N13" s="11"/>
    </row>
    <row r="14" ht="15" customHeight="1" spans="1:14">
      <c r="A14" s="48"/>
      <c r="B14" s="11"/>
      <c r="C14" s="11"/>
      <c r="D14" s="49" t="s">
        <v>159</v>
      </c>
      <c r="E14" s="50"/>
      <c r="F14" s="51"/>
      <c r="G14" s="13" t="s">
        <v>83</v>
      </c>
      <c r="H14" s="19">
        <v>1</v>
      </c>
      <c r="I14" s="11">
        <v>5</v>
      </c>
      <c r="J14" s="11"/>
      <c r="K14" s="11">
        <v>5</v>
      </c>
      <c r="L14" s="11"/>
      <c r="M14" s="11"/>
      <c r="N14" s="11"/>
    </row>
    <row r="15" ht="15" customHeight="1" spans="1:14">
      <c r="A15" s="48"/>
      <c r="B15" s="11"/>
      <c r="C15" s="11"/>
      <c r="D15" s="49" t="s">
        <v>160</v>
      </c>
      <c r="E15" s="50"/>
      <c r="F15" s="51"/>
      <c r="G15" s="13" t="s">
        <v>71</v>
      </c>
      <c r="H15" s="19">
        <v>0.9583</v>
      </c>
      <c r="I15" s="11">
        <v>5</v>
      </c>
      <c r="J15" s="11"/>
      <c r="K15" s="11">
        <v>5</v>
      </c>
      <c r="L15" s="11"/>
      <c r="M15" s="11"/>
      <c r="N15" s="11"/>
    </row>
    <row r="16" ht="15" customHeight="1" spans="1:14">
      <c r="A16" s="48"/>
      <c r="B16" s="11"/>
      <c r="C16" s="11" t="s">
        <v>161</v>
      </c>
      <c r="D16" s="12" t="s">
        <v>162</v>
      </c>
      <c r="E16" s="12"/>
      <c r="F16" s="12"/>
      <c r="G16" s="13" t="s">
        <v>83</v>
      </c>
      <c r="H16" s="19">
        <v>1</v>
      </c>
      <c r="I16" s="11">
        <v>5</v>
      </c>
      <c r="J16" s="11"/>
      <c r="K16" s="11">
        <v>5</v>
      </c>
      <c r="L16" s="11"/>
      <c r="M16" s="11"/>
      <c r="N16" s="11"/>
    </row>
    <row r="17" ht="15" customHeight="1" spans="1:14">
      <c r="A17" s="48"/>
      <c r="B17" s="11"/>
      <c r="C17" s="11"/>
      <c r="D17" s="12" t="s">
        <v>163</v>
      </c>
      <c r="E17" s="12"/>
      <c r="F17" s="12"/>
      <c r="G17" s="13" t="s">
        <v>83</v>
      </c>
      <c r="H17" s="19">
        <v>1</v>
      </c>
      <c r="I17" s="11">
        <v>5</v>
      </c>
      <c r="J17" s="11"/>
      <c r="K17" s="11">
        <v>5</v>
      </c>
      <c r="L17" s="11"/>
      <c r="M17" s="11"/>
      <c r="N17" s="11"/>
    </row>
    <row r="18" ht="15" customHeight="1" spans="1:14">
      <c r="A18" s="48"/>
      <c r="B18" s="11"/>
      <c r="C18" s="11"/>
      <c r="D18" s="12" t="s">
        <v>164</v>
      </c>
      <c r="E18" s="12"/>
      <c r="F18" s="12"/>
      <c r="G18" s="13" t="s">
        <v>66</v>
      </c>
      <c r="H18" s="19">
        <v>0.8483</v>
      </c>
      <c r="I18" s="11">
        <v>5</v>
      </c>
      <c r="J18" s="11"/>
      <c r="K18" s="11">
        <v>4</v>
      </c>
      <c r="L18" s="11"/>
      <c r="M18" s="11"/>
      <c r="N18" s="11"/>
    </row>
    <row r="19" ht="15" customHeight="1" spans="1:14">
      <c r="A19" s="48"/>
      <c r="B19" s="11"/>
      <c r="C19" s="11" t="s">
        <v>165</v>
      </c>
      <c r="D19" s="12" t="s">
        <v>166</v>
      </c>
      <c r="E19" s="12"/>
      <c r="F19" s="12"/>
      <c r="G19" s="13" t="s">
        <v>87</v>
      </c>
      <c r="H19" s="19" t="s">
        <v>87</v>
      </c>
      <c r="I19" s="11">
        <v>5</v>
      </c>
      <c r="J19" s="11"/>
      <c r="K19" s="11">
        <v>4</v>
      </c>
      <c r="L19" s="11"/>
      <c r="M19" s="11"/>
      <c r="N19" s="11"/>
    </row>
    <row r="20" ht="15" customHeight="1" spans="1:14">
      <c r="A20" s="48"/>
      <c r="B20" s="11"/>
      <c r="C20" s="11"/>
      <c r="D20" s="12" t="s">
        <v>167</v>
      </c>
      <c r="E20" s="12"/>
      <c r="F20" s="12"/>
      <c r="G20" s="13" t="s">
        <v>87</v>
      </c>
      <c r="H20" s="19" t="s">
        <v>87</v>
      </c>
      <c r="I20" s="11">
        <v>5</v>
      </c>
      <c r="J20" s="11"/>
      <c r="K20" s="11">
        <v>4</v>
      </c>
      <c r="L20" s="11"/>
      <c r="M20" s="11"/>
      <c r="N20" s="11"/>
    </row>
    <row r="21" ht="15" customHeight="1" spans="1:14">
      <c r="A21" s="48"/>
      <c r="B21" s="11"/>
      <c r="C21" s="11"/>
      <c r="D21" s="12" t="s">
        <v>168</v>
      </c>
      <c r="E21" s="12"/>
      <c r="F21" s="12"/>
      <c r="G21" s="13" t="s">
        <v>169</v>
      </c>
      <c r="H21" s="19">
        <v>0.9876</v>
      </c>
      <c r="I21" s="11">
        <v>5</v>
      </c>
      <c r="J21" s="11"/>
      <c r="K21" s="11">
        <v>4</v>
      </c>
      <c r="L21" s="11"/>
      <c r="M21" s="11"/>
      <c r="N21" s="11"/>
    </row>
    <row r="22" ht="15" customHeight="1" spans="1:14">
      <c r="A22" s="48"/>
      <c r="B22" s="11"/>
      <c r="C22" s="11" t="s">
        <v>170</v>
      </c>
      <c r="D22" s="12" t="s">
        <v>171</v>
      </c>
      <c r="E22" s="12"/>
      <c r="F22" s="12"/>
      <c r="G22" s="13" t="s">
        <v>91</v>
      </c>
      <c r="H22" s="19" t="s">
        <v>91</v>
      </c>
      <c r="I22" s="11">
        <v>5</v>
      </c>
      <c r="J22" s="11"/>
      <c r="K22" s="11">
        <v>5</v>
      </c>
      <c r="L22" s="11"/>
      <c r="M22" s="11"/>
      <c r="N22" s="11"/>
    </row>
    <row r="23" ht="15" customHeight="1" spans="1:14">
      <c r="A23" s="48"/>
      <c r="B23" s="30" t="s">
        <v>172</v>
      </c>
      <c r="C23" s="30" t="s">
        <v>173</v>
      </c>
      <c r="D23" s="52" t="s">
        <v>174</v>
      </c>
      <c r="E23" s="52"/>
      <c r="F23" s="52"/>
      <c r="G23" s="13" t="s">
        <v>175</v>
      </c>
      <c r="H23" s="19">
        <v>0.659</v>
      </c>
      <c r="I23" s="30">
        <v>10</v>
      </c>
      <c r="J23" s="30"/>
      <c r="K23" s="30">
        <v>10</v>
      </c>
      <c r="L23" s="30"/>
      <c r="M23" s="30"/>
      <c r="N23" s="30"/>
    </row>
    <row r="24" ht="15" customHeight="1" spans="1:14">
      <c r="A24" s="48"/>
      <c r="B24" s="30"/>
      <c r="C24" s="30"/>
      <c r="D24" s="52" t="s">
        <v>176</v>
      </c>
      <c r="E24" s="52"/>
      <c r="F24" s="52"/>
      <c r="G24" s="13" t="s">
        <v>177</v>
      </c>
      <c r="H24" s="19" t="s">
        <v>177</v>
      </c>
      <c r="I24" s="30">
        <v>10</v>
      </c>
      <c r="J24" s="30"/>
      <c r="K24" s="30">
        <v>10</v>
      </c>
      <c r="L24" s="30"/>
      <c r="M24" s="30"/>
      <c r="N24" s="30"/>
    </row>
    <row r="25" ht="24" customHeight="1" spans="1:14">
      <c r="A25" s="48"/>
      <c r="B25" s="30"/>
      <c r="C25" s="30" t="s">
        <v>178</v>
      </c>
      <c r="D25" s="52" t="s">
        <v>179</v>
      </c>
      <c r="E25" s="52"/>
      <c r="F25" s="52"/>
      <c r="G25" s="13" t="s">
        <v>52</v>
      </c>
      <c r="H25" s="19" t="s">
        <v>52</v>
      </c>
      <c r="I25" s="30">
        <v>10</v>
      </c>
      <c r="J25" s="30"/>
      <c r="K25" s="30">
        <v>10</v>
      </c>
      <c r="L25" s="30"/>
      <c r="M25" s="30"/>
      <c r="N25" s="30"/>
    </row>
    <row r="26" ht="15" customHeight="1" spans="1:14">
      <c r="A26" s="48"/>
      <c r="B26" s="30" t="s">
        <v>180</v>
      </c>
      <c r="C26" s="30" t="s">
        <v>181</v>
      </c>
      <c r="D26" s="52" t="s">
        <v>182</v>
      </c>
      <c r="E26" s="52"/>
      <c r="F26" s="52"/>
      <c r="G26" s="13" t="s">
        <v>66</v>
      </c>
      <c r="H26" s="19">
        <v>0.95</v>
      </c>
      <c r="I26" s="30">
        <v>5</v>
      </c>
      <c r="J26" s="30"/>
      <c r="K26" s="30">
        <v>4</v>
      </c>
      <c r="L26" s="30"/>
      <c r="M26" s="30"/>
      <c r="N26" s="30"/>
    </row>
    <row r="27" ht="15" customHeight="1" spans="1:14">
      <c r="A27" s="48"/>
      <c r="B27" s="30"/>
      <c r="C27" s="30"/>
      <c r="D27" s="52" t="s">
        <v>183</v>
      </c>
      <c r="E27" s="52"/>
      <c r="F27" s="52"/>
      <c r="G27" s="13" t="s">
        <v>184</v>
      </c>
      <c r="H27" s="19">
        <v>0.95</v>
      </c>
      <c r="I27" s="30">
        <v>5</v>
      </c>
      <c r="J27" s="30"/>
      <c r="K27" s="30">
        <v>5</v>
      </c>
      <c r="L27" s="30"/>
      <c r="M27" s="30"/>
      <c r="N27" s="30"/>
    </row>
    <row r="28" ht="15" customHeight="1" spans="1:14">
      <c r="A28" s="22" t="s">
        <v>185</v>
      </c>
      <c r="B28" s="22"/>
      <c r="C28" s="22"/>
      <c r="D28" s="22"/>
      <c r="E28" s="22"/>
      <c r="F28" s="22"/>
      <c r="G28" s="22"/>
      <c r="H28" s="22"/>
      <c r="I28" s="22">
        <f>SUM(I13:I27)</f>
        <v>90</v>
      </c>
      <c r="J28" s="22"/>
      <c r="K28" s="22">
        <f>SUM(K13:L27)</f>
        <v>85</v>
      </c>
      <c r="L28" s="22"/>
      <c r="M28" s="30" t="s">
        <v>12</v>
      </c>
      <c r="N28" s="30"/>
    </row>
    <row r="29" spans="1:14">
      <c r="A29" s="23" t="s">
        <v>186</v>
      </c>
      <c r="B29" s="24" t="s">
        <v>187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31"/>
    </row>
    <row r="30" spans="1:14">
      <c r="A30" s="26" t="s">
        <v>188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ht="51.9" customHeight="1" spans="1:14">
      <c r="A31" s="26" t="s">
        <v>189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</row>
    <row r="32" ht="41.1" customHeight="1" spans="1:14">
      <c r="A32" s="26" t="s">
        <v>190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</row>
    <row r="35" spans="14:14">
      <c r="N35" t="s">
        <v>12</v>
      </c>
    </row>
  </sheetData>
  <mergeCells count="121">
    <mergeCell ref="A1:N1"/>
    <mergeCell ref="A2:B2"/>
    <mergeCell ref="C2:N2"/>
    <mergeCell ref="A3:B3"/>
    <mergeCell ref="C3:G3"/>
    <mergeCell ref="H3:I3"/>
    <mergeCell ref="J3:N3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A28:H28"/>
    <mergeCell ref="I28:J28"/>
    <mergeCell ref="K28:L28"/>
    <mergeCell ref="M28:N28"/>
    <mergeCell ref="B29:N29"/>
    <mergeCell ref="A30:N30"/>
    <mergeCell ref="A31:N31"/>
    <mergeCell ref="A32:N32"/>
    <mergeCell ref="A10:A11"/>
    <mergeCell ref="A12:A27"/>
    <mergeCell ref="B13:B22"/>
    <mergeCell ref="B23:B25"/>
    <mergeCell ref="B26:B27"/>
    <mergeCell ref="C13:C15"/>
    <mergeCell ref="C16:C18"/>
    <mergeCell ref="C19:C21"/>
    <mergeCell ref="C23:C24"/>
    <mergeCell ref="C26:C27"/>
    <mergeCell ref="E4:E5"/>
    <mergeCell ref="N4:N5"/>
    <mergeCell ref="A4:B9"/>
    <mergeCell ref="C4:D5"/>
    <mergeCell ref="F4:G5"/>
    <mergeCell ref="H4:I5"/>
    <mergeCell ref="J4:K5"/>
    <mergeCell ref="L4:M5"/>
  </mergeCells>
  <pageMargins left="0.75" right="0.75" top="1" bottom="1" header="0.5" footer="0.5"/>
  <pageSetup paperSize="9" scale="85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"/>
  <sheetViews>
    <sheetView workbookViewId="0">
      <selection activeCell="M18" sqref="M18:N18"/>
    </sheetView>
  </sheetViews>
  <sheetFormatPr defaultColWidth="9" defaultRowHeight="14.4"/>
  <cols>
    <col min="1" max="1" width="5.21296296296296" customWidth="1"/>
    <col min="3" max="3" width="7.21296296296296" customWidth="1"/>
    <col min="5" max="5" width="12.3333333333333" customWidth="1"/>
    <col min="6" max="6" width="2.33333333333333" customWidth="1"/>
    <col min="7" max="8" width="12.6666666666667" customWidth="1"/>
    <col min="9" max="9" width="6.87962962962963" customWidth="1"/>
    <col min="10" max="10" width="0.87962962962963" customWidth="1"/>
    <col min="11" max="11" width="8" customWidth="1"/>
    <col min="12" max="12" width="1" customWidth="1"/>
    <col min="13" max="13" width="6.87962962962963" customWidth="1"/>
    <col min="14" max="14" width="12.8796296296296" customWidth="1"/>
    <col min="16" max="16" width="12.6296296296296"/>
    <col min="17" max="17" width="11.1111111111111" customWidth="1"/>
  </cols>
  <sheetData>
    <row r="1" customFormat="1" ht="42" customHeight="1" spans="1:14">
      <c r="A1" s="1" t="s">
        <v>142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1" spans="1:14">
      <c r="A2" s="2" t="s">
        <v>126</v>
      </c>
      <c r="B2" s="2"/>
      <c r="C2" s="2" t="s">
        <v>139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1" spans="1:14">
      <c r="A3" s="2" t="s">
        <v>127</v>
      </c>
      <c r="B3" s="2"/>
      <c r="C3" s="2" t="s">
        <v>138</v>
      </c>
      <c r="D3" s="2"/>
      <c r="E3" s="2"/>
      <c r="F3" s="2"/>
      <c r="G3" s="2"/>
      <c r="H3" s="2" t="s">
        <v>143</v>
      </c>
      <c r="I3" s="2"/>
      <c r="J3" s="3" t="s">
        <v>15</v>
      </c>
      <c r="K3" s="3"/>
      <c r="L3" s="3"/>
      <c r="M3" s="3"/>
      <c r="N3" s="3"/>
    </row>
    <row r="4" customFormat="1" spans="1:14">
      <c r="A4" s="3" t="s">
        <v>128</v>
      </c>
      <c r="B4" s="3"/>
      <c r="C4" s="3"/>
      <c r="D4" s="3"/>
      <c r="E4" s="3" t="s">
        <v>17</v>
      </c>
      <c r="F4" s="3" t="s">
        <v>144</v>
      </c>
      <c r="G4" s="3"/>
      <c r="H4" s="3" t="s">
        <v>145</v>
      </c>
      <c r="I4" s="3"/>
      <c r="J4" s="3" t="s">
        <v>21</v>
      </c>
      <c r="K4" s="3"/>
      <c r="L4" s="3" t="s">
        <v>146</v>
      </c>
      <c r="M4" s="3"/>
      <c r="N4" s="3" t="s">
        <v>22</v>
      </c>
    </row>
    <row r="5" customFormat="1" spans="1:1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customFormat="1" spans="1:14">
      <c r="A6" s="3"/>
      <c r="B6" s="3"/>
      <c r="C6" s="4" t="s">
        <v>147</v>
      </c>
      <c r="D6" s="4"/>
      <c r="E6" s="32">
        <v>179</v>
      </c>
      <c r="F6" s="5">
        <v>179.79</v>
      </c>
      <c r="G6" s="6"/>
      <c r="H6" s="5">
        <v>179.79</v>
      </c>
      <c r="I6" s="6"/>
      <c r="J6" s="3">
        <v>10</v>
      </c>
      <c r="K6" s="3"/>
      <c r="L6" s="27">
        <f>H6/F6</f>
        <v>1</v>
      </c>
      <c r="M6" s="3"/>
      <c r="N6" s="3">
        <v>10</v>
      </c>
    </row>
    <row r="7" customFormat="1" ht="24" customHeight="1" spans="1:14">
      <c r="A7" s="3"/>
      <c r="B7" s="3"/>
      <c r="C7" s="3" t="s">
        <v>148</v>
      </c>
      <c r="D7" s="3"/>
      <c r="E7" s="32">
        <v>179</v>
      </c>
      <c r="F7" s="5">
        <v>179.79</v>
      </c>
      <c r="G7" s="6"/>
      <c r="H7" s="5">
        <v>179.79</v>
      </c>
      <c r="I7" s="6"/>
      <c r="J7" s="3" t="s">
        <v>25</v>
      </c>
      <c r="K7" s="3"/>
      <c r="L7" s="46" t="s">
        <v>149</v>
      </c>
      <c r="M7" s="3"/>
      <c r="N7" s="3" t="s">
        <v>25</v>
      </c>
    </row>
    <row r="8" customFormat="1" spans="1:14">
      <c r="A8" s="3"/>
      <c r="B8" s="3"/>
      <c r="C8" s="3" t="s">
        <v>150</v>
      </c>
      <c r="D8" s="3"/>
      <c r="E8" s="3">
        <v>0.79</v>
      </c>
      <c r="F8" s="5" t="s">
        <v>12</v>
      </c>
      <c r="G8" s="6"/>
      <c r="H8" s="3" t="s">
        <v>12</v>
      </c>
      <c r="I8" s="3"/>
      <c r="J8" s="3" t="s">
        <v>25</v>
      </c>
      <c r="K8" s="3"/>
      <c r="L8" s="3"/>
      <c r="M8" s="3"/>
      <c r="N8" s="3" t="s">
        <v>25</v>
      </c>
    </row>
    <row r="9" customFormat="1" spans="1:14">
      <c r="A9" s="3"/>
      <c r="B9" s="3"/>
      <c r="C9" s="3" t="s">
        <v>136</v>
      </c>
      <c r="D9" s="3"/>
      <c r="E9" s="3"/>
      <c r="F9" s="3"/>
      <c r="G9" s="3"/>
      <c r="H9" s="3"/>
      <c r="I9" s="3"/>
      <c r="J9" s="3" t="s">
        <v>25</v>
      </c>
      <c r="K9" s="3"/>
      <c r="L9" s="3"/>
      <c r="M9" s="3"/>
      <c r="N9" s="3" t="s">
        <v>25</v>
      </c>
    </row>
    <row r="10" customFormat="1" spans="1:14">
      <c r="A10" s="3" t="s">
        <v>151</v>
      </c>
      <c r="B10" s="3" t="s">
        <v>28</v>
      </c>
      <c r="C10" s="3"/>
      <c r="D10" s="3"/>
      <c r="E10" s="3"/>
      <c r="F10" s="3"/>
      <c r="G10" s="3"/>
      <c r="H10" s="3" t="s">
        <v>152</v>
      </c>
      <c r="I10" s="3"/>
      <c r="J10" s="3"/>
      <c r="K10" s="3"/>
      <c r="L10" s="3"/>
      <c r="M10" s="3"/>
      <c r="N10" s="3"/>
    </row>
    <row r="11" customFormat="1" ht="46.8" customHeight="1" spans="1:14">
      <c r="A11" s="3"/>
      <c r="B11" s="7" t="s">
        <v>191</v>
      </c>
      <c r="C11" s="8"/>
      <c r="D11" s="8"/>
      <c r="E11" s="8"/>
      <c r="F11" s="8"/>
      <c r="G11" s="9"/>
      <c r="H11" s="7" t="s">
        <v>192</v>
      </c>
      <c r="I11" s="8"/>
      <c r="J11" s="8"/>
      <c r="K11" s="8"/>
      <c r="L11" s="8"/>
      <c r="M11" s="8"/>
      <c r="N11" s="9"/>
    </row>
    <row r="12" customFormat="1" ht="21.6" spans="1:14">
      <c r="A12" s="33" t="s">
        <v>155</v>
      </c>
      <c r="B12" s="34" t="s">
        <v>35</v>
      </c>
      <c r="C12" s="34" t="s">
        <v>36</v>
      </c>
      <c r="D12" s="34" t="s">
        <v>37</v>
      </c>
      <c r="E12" s="34"/>
      <c r="F12" s="34"/>
      <c r="G12" s="34" t="s">
        <v>38</v>
      </c>
      <c r="H12" s="34" t="s">
        <v>39</v>
      </c>
      <c r="I12" s="11" t="s">
        <v>21</v>
      </c>
      <c r="J12" s="11"/>
      <c r="K12" s="11" t="s">
        <v>22</v>
      </c>
      <c r="L12" s="11"/>
      <c r="M12" s="11" t="s">
        <v>40</v>
      </c>
      <c r="N12" s="11"/>
    </row>
    <row r="13" spans="1:17">
      <c r="A13" s="33"/>
      <c r="B13" s="34" t="s">
        <v>156</v>
      </c>
      <c r="C13" s="35" t="s">
        <v>157</v>
      </c>
      <c r="D13" s="36" t="s">
        <v>193</v>
      </c>
      <c r="E13" s="36"/>
      <c r="F13" s="36"/>
      <c r="G13" s="19" t="s">
        <v>66</v>
      </c>
      <c r="H13" s="19">
        <v>0.9476</v>
      </c>
      <c r="I13" s="11">
        <v>3</v>
      </c>
      <c r="J13" s="11"/>
      <c r="K13" s="11">
        <v>2.5</v>
      </c>
      <c r="L13" s="11"/>
      <c r="M13" s="11"/>
      <c r="N13" s="11"/>
      <c r="Q13" s="47"/>
    </row>
    <row r="14" customFormat="1" spans="1:17">
      <c r="A14" s="33"/>
      <c r="B14" s="34"/>
      <c r="C14" s="37"/>
      <c r="D14" s="38" t="s">
        <v>194</v>
      </c>
      <c r="E14" s="39"/>
      <c r="F14" s="40"/>
      <c r="G14" s="19" t="s">
        <v>184</v>
      </c>
      <c r="H14" s="19">
        <v>0.9535</v>
      </c>
      <c r="I14" s="28">
        <v>3</v>
      </c>
      <c r="J14" s="29"/>
      <c r="K14" s="28">
        <v>3</v>
      </c>
      <c r="L14" s="29"/>
      <c r="M14" s="28"/>
      <c r="N14" s="29"/>
      <c r="Q14" s="47"/>
    </row>
    <row r="15" customFormat="1" spans="1:14">
      <c r="A15" s="33"/>
      <c r="B15" s="34"/>
      <c r="C15" s="37"/>
      <c r="D15" s="36" t="s">
        <v>195</v>
      </c>
      <c r="E15" s="36"/>
      <c r="F15" s="36"/>
      <c r="G15" s="19" t="s">
        <v>77</v>
      </c>
      <c r="H15" s="19">
        <v>1</v>
      </c>
      <c r="I15" s="11">
        <v>3</v>
      </c>
      <c r="J15" s="11"/>
      <c r="K15" s="11">
        <v>3</v>
      </c>
      <c r="L15" s="11"/>
      <c r="M15" s="11"/>
      <c r="N15" s="11"/>
    </row>
    <row r="16" customFormat="1" spans="1:14">
      <c r="A16" s="33"/>
      <c r="B16" s="34"/>
      <c r="C16" s="37"/>
      <c r="D16" s="41" t="s">
        <v>196</v>
      </c>
      <c r="E16" s="42"/>
      <c r="F16" s="43"/>
      <c r="G16" s="19" t="s">
        <v>71</v>
      </c>
      <c r="H16" s="19">
        <v>0.9318</v>
      </c>
      <c r="I16" s="11">
        <v>3</v>
      </c>
      <c r="J16" s="11"/>
      <c r="K16" s="11">
        <v>2.5</v>
      </c>
      <c r="L16" s="11"/>
      <c r="M16" s="11"/>
      <c r="N16" s="11"/>
    </row>
    <row r="17" customFormat="1" spans="1:14">
      <c r="A17" s="33"/>
      <c r="B17" s="34"/>
      <c r="C17" s="37"/>
      <c r="D17" s="41" t="s">
        <v>197</v>
      </c>
      <c r="E17" s="42"/>
      <c r="F17" s="43"/>
      <c r="G17" s="19" t="s">
        <v>83</v>
      </c>
      <c r="H17" s="19">
        <v>1</v>
      </c>
      <c r="I17" s="11">
        <v>3</v>
      </c>
      <c r="J17" s="11"/>
      <c r="K17" s="11">
        <v>3</v>
      </c>
      <c r="L17" s="11"/>
      <c r="M17" s="11"/>
      <c r="N17" s="11"/>
    </row>
    <row r="18" customFormat="1" spans="1:14">
      <c r="A18" s="33"/>
      <c r="B18" s="34"/>
      <c r="C18" s="44"/>
      <c r="D18" s="36" t="s">
        <v>198</v>
      </c>
      <c r="E18" s="36"/>
      <c r="F18" s="36"/>
      <c r="G18" s="19" t="s">
        <v>83</v>
      </c>
      <c r="H18" s="19">
        <v>1</v>
      </c>
      <c r="I18" s="11">
        <v>3</v>
      </c>
      <c r="J18" s="11"/>
      <c r="K18" s="11">
        <v>3</v>
      </c>
      <c r="L18" s="11"/>
      <c r="M18" s="11"/>
      <c r="N18" s="11"/>
    </row>
    <row r="19" customFormat="1" spans="1:14">
      <c r="A19" s="33"/>
      <c r="B19" s="34"/>
      <c r="C19" s="34" t="s">
        <v>161</v>
      </c>
      <c r="D19" s="36" t="s">
        <v>164</v>
      </c>
      <c r="E19" s="36"/>
      <c r="F19" s="36"/>
      <c r="G19" s="19" t="s">
        <v>66</v>
      </c>
      <c r="H19" s="19">
        <v>0.8483</v>
      </c>
      <c r="I19" s="11">
        <v>4</v>
      </c>
      <c r="J19" s="11"/>
      <c r="K19" s="11">
        <v>3</v>
      </c>
      <c r="L19" s="11"/>
      <c r="M19" s="11"/>
      <c r="N19" s="11"/>
    </row>
    <row r="20" customFormat="1" spans="1:14">
      <c r="A20" s="33"/>
      <c r="B20" s="34"/>
      <c r="C20" s="34"/>
      <c r="D20" s="36" t="s">
        <v>199</v>
      </c>
      <c r="E20" s="36"/>
      <c r="F20" s="36"/>
      <c r="G20" s="19" t="s">
        <v>200</v>
      </c>
      <c r="H20" s="19">
        <v>0.1517</v>
      </c>
      <c r="I20" s="11">
        <v>4</v>
      </c>
      <c r="J20" s="11"/>
      <c r="K20" s="11">
        <v>2</v>
      </c>
      <c r="L20" s="11"/>
      <c r="M20" s="11"/>
      <c r="N20" s="11"/>
    </row>
    <row r="21" customFormat="1" spans="1:14">
      <c r="A21" s="33"/>
      <c r="B21" s="34"/>
      <c r="C21" s="34"/>
      <c r="D21" s="36" t="s">
        <v>201</v>
      </c>
      <c r="E21" s="36"/>
      <c r="F21" s="36"/>
      <c r="G21" s="19" t="s">
        <v>83</v>
      </c>
      <c r="H21" s="19">
        <v>1</v>
      </c>
      <c r="I21" s="11">
        <v>4</v>
      </c>
      <c r="J21" s="11"/>
      <c r="K21" s="11">
        <v>4</v>
      </c>
      <c r="L21" s="11"/>
      <c r="M21" s="11"/>
      <c r="N21" s="11"/>
    </row>
    <row r="22" customFormat="1" spans="1:14">
      <c r="A22" s="33"/>
      <c r="B22" s="34"/>
      <c r="C22" s="34"/>
      <c r="D22" s="36" t="s">
        <v>202</v>
      </c>
      <c r="E22" s="36"/>
      <c r="F22" s="36"/>
      <c r="G22" s="19" t="s">
        <v>83</v>
      </c>
      <c r="H22" s="19">
        <v>1</v>
      </c>
      <c r="I22" s="11">
        <v>4</v>
      </c>
      <c r="J22" s="11"/>
      <c r="K22" s="11">
        <v>4</v>
      </c>
      <c r="L22" s="11"/>
      <c r="M22" s="11"/>
      <c r="N22" s="11"/>
    </row>
    <row r="23" customFormat="1" spans="1:14">
      <c r="A23" s="33"/>
      <c r="B23" s="34"/>
      <c r="C23" s="34" t="s">
        <v>165</v>
      </c>
      <c r="D23" s="36" t="s">
        <v>168</v>
      </c>
      <c r="E23" s="36"/>
      <c r="F23" s="36"/>
      <c r="G23" s="19" t="s">
        <v>169</v>
      </c>
      <c r="H23" s="19">
        <v>0.9876</v>
      </c>
      <c r="I23" s="11">
        <v>4</v>
      </c>
      <c r="J23" s="11"/>
      <c r="K23" s="11">
        <v>3</v>
      </c>
      <c r="L23" s="11"/>
      <c r="M23" s="11"/>
      <c r="N23" s="11"/>
    </row>
    <row r="24" customFormat="1" spans="1:14">
      <c r="A24" s="33"/>
      <c r="B24" s="34"/>
      <c r="C24" s="34"/>
      <c r="D24" s="36" t="s">
        <v>203</v>
      </c>
      <c r="E24" s="36"/>
      <c r="F24" s="36"/>
      <c r="G24" s="19" t="s">
        <v>87</v>
      </c>
      <c r="H24" s="19" t="s">
        <v>87</v>
      </c>
      <c r="I24" s="11">
        <v>4</v>
      </c>
      <c r="J24" s="11"/>
      <c r="K24" s="11">
        <v>4</v>
      </c>
      <c r="L24" s="11"/>
      <c r="M24" s="11"/>
      <c r="N24" s="11"/>
    </row>
    <row r="25" customFormat="1" spans="1:14">
      <c r="A25" s="33"/>
      <c r="B25" s="34"/>
      <c r="C25" s="34"/>
      <c r="D25" s="36" t="s">
        <v>204</v>
      </c>
      <c r="E25" s="36"/>
      <c r="F25" s="36"/>
      <c r="G25" s="19" t="s">
        <v>87</v>
      </c>
      <c r="H25" s="19" t="s">
        <v>87</v>
      </c>
      <c r="I25" s="11">
        <v>4</v>
      </c>
      <c r="J25" s="11"/>
      <c r="K25" s="11">
        <v>4</v>
      </c>
      <c r="L25" s="11"/>
      <c r="M25" s="11"/>
      <c r="N25" s="11"/>
    </row>
    <row r="26" customFormat="1" ht="24" spans="1:14">
      <c r="A26" s="33"/>
      <c r="B26" s="34"/>
      <c r="C26" s="34" t="s">
        <v>170</v>
      </c>
      <c r="D26" s="36" t="s">
        <v>171</v>
      </c>
      <c r="E26" s="36"/>
      <c r="F26" s="36"/>
      <c r="G26" s="19" t="s">
        <v>91</v>
      </c>
      <c r="H26" s="19" t="s">
        <v>91</v>
      </c>
      <c r="I26" s="11">
        <v>4</v>
      </c>
      <c r="J26" s="11"/>
      <c r="K26" s="11">
        <v>4</v>
      </c>
      <c r="L26" s="11"/>
      <c r="M26" s="11"/>
      <c r="N26" s="11"/>
    </row>
    <row r="27" customFormat="1" spans="1:14">
      <c r="A27" s="33"/>
      <c r="B27" s="34" t="s">
        <v>172</v>
      </c>
      <c r="C27" s="34" t="s">
        <v>173</v>
      </c>
      <c r="D27" s="36" t="s">
        <v>205</v>
      </c>
      <c r="E27" s="36"/>
      <c r="F27" s="36"/>
      <c r="G27" s="19" t="s">
        <v>206</v>
      </c>
      <c r="H27" s="19">
        <v>0.6942</v>
      </c>
      <c r="I27" s="11">
        <v>8</v>
      </c>
      <c r="J27" s="11"/>
      <c r="K27" s="11">
        <v>7</v>
      </c>
      <c r="L27" s="11"/>
      <c r="M27" s="11"/>
      <c r="N27" s="11"/>
    </row>
    <row r="28" customFormat="1" spans="1:14">
      <c r="A28" s="33"/>
      <c r="B28" s="34"/>
      <c r="C28" s="34"/>
      <c r="D28" s="36" t="s">
        <v>207</v>
      </c>
      <c r="E28" s="36"/>
      <c r="F28" s="36"/>
      <c r="G28" s="19" t="s">
        <v>66</v>
      </c>
      <c r="H28" s="19">
        <v>0.5636</v>
      </c>
      <c r="I28" s="11">
        <v>8</v>
      </c>
      <c r="J28" s="11"/>
      <c r="K28" s="11">
        <v>5</v>
      </c>
      <c r="L28" s="11"/>
      <c r="M28" s="11"/>
      <c r="N28" s="11"/>
    </row>
    <row r="29" customFormat="1" spans="1:14">
      <c r="A29" s="33"/>
      <c r="B29" s="34"/>
      <c r="C29" s="35" t="s">
        <v>178</v>
      </c>
      <c r="D29" s="41" t="s">
        <v>208</v>
      </c>
      <c r="E29" s="42"/>
      <c r="F29" s="43"/>
      <c r="G29" s="19" t="s">
        <v>52</v>
      </c>
      <c r="H29" s="19" t="s">
        <v>52</v>
      </c>
      <c r="I29" s="28">
        <v>7</v>
      </c>
      <c r="J29" s="29"/>
      <c r="K29" s="28">
        <v>7</v>
      </c>
      <c r="L29" s="29"/>
      <c r="M29" s="11"/>
      <c r="N29" s="11"/>
    </row>
    <row r="30" customFormat="1" spans="1:14">
      <c r="A30" s="33"/>
      <c r="B30" s="34"/>
      <c r="C30" s="37"/>
      <c r="D30" s="36" t="s">
        <v>179</v>
      </c>
      <c r="E30" s="36"/>
      <c r="F30" s="36"/>
      <c r="G30" s="19" t="s">
        <v>52</v>
      </c>
      <c r="H30" s="19" t="s">
        <v>52</v>
      </c>
      <c r="I30" s="11">
        <v>7</v>
      </c>
      <c r="J30" s="11"/>
      <c r="K30" s="11">
        <v>7</v>
      </c>
      <c r="L30" s="11"/>
      <c r="M30" s="11"/>
      <c r="N30" s="11"/>
    </row>
    <row r="31" customFormat="1" spans="1:14">
      <c r="A31" s="33"/>
      <c r="B31" s="34" t="s">
        <v>180</v>
      </c>
      <c r="C31" s="34" t="s">
        <v>181</v>
      </c>
      <c r="D31" s="36" t="s">
        <v>182</v>
      </c>
      <c r="E31" s="36"/>
      <c r="F31" s="36"/>
      <c r="G31" s="19" t="s">
        <v>66</v>
      </c>
      <c r="H31" s="19">
        <v>0.95</v>
      </c>
      <c r="I31" s="11">
        <v>5</v>
      </c>
      <c r="J31" s="11"/>
      <c r="K31" s="11">
        <v>5</v>
      </c>
      <c r="L31" s="11"/>
      <c r="M31" s="11"/>
      <c r="N31" s="11"/>
    </row>
    <row r="32" customFormat="1" spans="1:14">
      <c r="A32" s="33"/>
      <c r="B32" s="34"/>
      <c r="C32" s="34"/>
      <c r="D32" s="36" t="s">
        <v>183</v>
      </c>
      <c r="E32" s="36"/>
      <c r="F32" s="36"/>
      <c r="G32" s="19" t="s">
        <v>66</v>
      </c>
      <c r="H32" s="19">
        <v>0.95</v>
      </c>
      <c r="I32" s="11">
        <v>5</v>
      </c>
      <c r="J32" s="11"/>
      <c r="K32" s="11">
        <v>5</v>
      </c>
      <c r="L32" s="11"/>
      <c r="M32" s="11"/>
      <c r="N32" s="11"/>
    </row>
    <row r="33" customFormat="1" spans="1:14">
      <c r="A33" s="45" t="s">
        <v>185</v>
      </c>
      <c r="B33" s="45"/>
      <c r="C33" s="45"/>
      <c r="D33" s="45"/>
      <c r="E33" s="45"/>
      <c r="F33" s="45"/>
      <c r="G33" s="45"/>
      <c r="H33" s="45"/>
      <c r="I33" s="22">
        <f>SUM(I13:J32)</f>
        <v>90</v>
      </c>
      <c r="J33" s="22"/>
      <c r="K33" s="22">
        <f>SUM(K13:L32)</f>
        <v>81</v>
      </c>
      <c r="L33" s="22"/>
      <c r="M33" s="30"/>
      <c r="N33" s="30"/>
    </row>
    <row r="34" customFormat="1" spans="1:14">
      <c r="A34" s="23" t="s">
        <v>186</v>
      </c>
      <c r="B34" s="24" t="s">
        <v>187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31"/>
    </row>
    <row r="35" customFormat="1" spans="1:14">
      <c r="A35" s="26" t="s">
        <v>188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</row>
    <row r="36" customFormat="1" ht="49.8" customHeight="1" spans="1:14">
      <c r="A36" s="26" t="s">
        <v>189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</row>
    <row r="37" customFormat="1" ht="44.4" customHeight="1" spans="1:14">
      <c r="A37" s="26" t="s">
        <v>190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40" spans="14:14">
      <c r="N40" t="s">
        <v>12</v>
      </c>
    </row>
  </sheetData>
  <mergeCells count="142">
    <mergeCell ref="A1:N1"/>
    <mergeCell ref="A2:B2"/>
    <mergeCell ref="C2:N2"/>
    <mergeCell ref="A3:B3"/>
    <mergeCell ref="C3:G3"/>
    <mergeCell ref="H3:I3"/>
    <mergeCell ref="J3:N3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A33:H33"/>
    <mergeCell ref="I33:J33"/>
    <mergeCell ref="K33:L33"/>
    <mergeCell ref="M33:N33"/>
    <mergeCell ref="B34:N34"/>
    <mergeCell ref="A35:N35"/>
    <mergeCell ref="A36:N36"/>
    <mergeCell ref="A37:N37"/>
    <mergeCell ref="A10:A11"/>
    <mergeCell ref="A12:A32"/>
    <mergeCell ref="B13:B26"/>
    <mergeCell ref="B27:B30"/>
    <mergeCell ref="B31:B32"/>
    <mergeCell ref="C13:C18"/>
    <mergeCell ref="C19:C22"/>
    <mergeCell ref="C23:C25"/>
    <mergeCell ref="C27:C28"/>
    <mergeCell ref="C29:C30"/>
    <mergeCell ref="C31:C32"/>
    <mergeCell ref="E4:E5"/>
    <mergeCell ref="N4:N5"/>
    <mergeCell ref="A4:B9"/>
    <mergeCell ref="C4:D5"/>
    <mergeCell ref="F4:G5"/>
    <mergeCell ref="H4:I5"/>
    <mergeCell ref="J4:K5"/>
    <mergeCell ref="L4:M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workbookViewId="0">
      <selection activeCell="M23" sqref="M23:N23"/>
    </sheetView>
  </sheetViews>
  <sheetFormatPr defaultColWidth="9" defaultRowHeight="14.4"/>
  <cols>
    <col min="1" max="1" width="5.21296296296296" customWidth="1"/>
    <col min="3" max="3" width="7.21296296296296" customWidth="1"/>
    <col min="5" max="5" width="12.3333333333333" customWidth="1"/>
    <col min="6" max="6" width="2.33333333333333" customWidth="1"/>
    <col min="7" max="7" width="13.2222222222222" customWidth="1"/>
    <col min="8" max="8" width="13.4444444444444" customWidth="1"/>
    <col min="9" max="9" width="6.87962962962963" customWidth="1"/>
    <col min="10" max="10" width="0.87962962962963" customWidth="1"/>
    <col min="11" max="11" width="8" customWidth="1"/>
    <col min="12" max="12" width="1" customWidth="1"/>
    <col min="13" max="13" width="6.87962962962963" customWidth="1"/>
    <col min="14" max="14" width="12.8796296296296" customWidth="1"/>
    <col min="16" max="16" width="12.6296296296296"/>
    <col min="17" max="17" width="11.1111111111111" customWidth="1"/>
  </cols>
  <sheetData>
    <row r="1" customFormat="1" ht="42" customHeight="1" spans="1:14">
      <c r="A1" s="1" t="s">
        <v>142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1" spans="1:14">
      <c r="A2" s="2" t="s">
        <v>126</v>
      </c>
      <c r="B2" s="2"/>
      <c r="C2" s="2" t="s">
        <v>140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1" spans="1:14">
      <c r="A3" s="3" t="s">
        <v>127</v>
      </c>
      <c r="B3" s="3"/>
      <c r="C3" s="3" t="s">
        <v>138</v>
      </c>
      <c r="D3" s="3"/>
      <c r="E3" s="3"/>
      <c r="F3" s="3"/>
      <c r="G3" s="3"/>
      <c r="H3" s="3" t="s">
        <v>143</v>
      </c>
      <c r="I3" s="3"/>
      <c r="J3" s="3" t="s">
        <v>15</v>
      </c>
      <c r="K3" s="3"/>
      <c r="L3" s="3"/>
      <c r="M3" s="3"/>
      <c r="N3" s="3"/>
    </row>
    <row r="4" customFormat="1" spans="1:14">
      <c r="A4" s="3" t="s">
        <v>128</v>
      </c>
      <c r="B4" s="3"/>
      <c r="C4" s="3"/>
      <c r="D4" s="3"/>
      <c r="E4" s="3" t="s">
        <v>17</v>
      </c>
      <c r="F4" s="3" t="s">
        <v>144</v>
      </c>
      <c r="G4" s="3"/>
      <c r="H4" s="3" t="s">
        <v>145</v>
      </c>
      <c r="I4" s="3"/>
      <c r="J4" s="3" t="s">
        <v>21</v>
      </c>
      <c r="K4" s="3"/>
      <c r="L4" s="3" t="s">
        <v>146</v>
      </c>
      <c r="M4" s="3"/>
      <c r="N4" s="3" t="s">
        <v>22</v>
      </c>
    </row>
    <row r="5" customFormat="1" spans="1:1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customFormat="1" spans="1:14">
      <c r="A6" s="3"/>
      <c r="B6" s="3"/>
      <c r="C6" s="4" t="s">
        <v>147</v>
      </c>
      <c r="D6" s="4"/>
      <c r="E6" s="3">
        <v>24</v>
      </c>
      <c r="F6" s="5">
        <v>24</v>
      </c>
      <c r="G6" s="6"/>
      <c r="H6" s="3">
        <v>24</v>
      </c>
      <c r="I6" s="3"/>
      <c r="J6" s="3">
        <v>10</v>
      </c>
      <c r="K6" s="3"/>
      <c r="L6" s="27">
        <v>1</v>
      </c>
      <c r="M6" s="3"/>
      <c r="N6" s="3">
        <v>10</v>
      </c>
    </row>
    <row r="7" customFormat="1" spans="1:14">
      <c r="A7" s="3"/>
      <c r="B7" s="3"/>
      <c r="C7" s="3" t="s">
        <v>148</v>
      </c>
      <c r="D7" s="3"/>
      <c r="E7" s="3">
        <v>24</v>
      </c>
      <c r="F7" s="5">
        <v>24</v>
      </c>
      <c r="G7" s="6"/>
      <c r="H7" s="3">
        <v>24</v>
      </c>
      <c r="I7" s="3"/>
      <c r="J7" s="3" t="s">
        <v>25</v>
      </c>
      <c r="K7" s="3"/>
      <c r="L7" s="27">
        <v>1</v>
      </c>
      <c r="M7" s="3"/>
      <c r="N7" s="3" t="s">
        <v>25</v>
      </c>
    </row>
    <row r="8" customFormat="1" spans="1:14">
      <c r="A8" s="3"/>
      <c r="B8" s="3"/>
      <c r="C8" s="3" t="s">
        <v>150</v>
      </c>
      <c r="D8" s="3"/>
      <c r="E8" s="3"/>
      <c r="F8" s="5"/>
      <c r="G8" s="6"/>
      <c r="H8" s="3"/>
      <c r="I8" s="3"/>
      <c r="J8" s="3" t="s">
        <v>25</v>
      </c>
      <c r="K8" s="3"/>
      <c r="L8" s="3"/>
      <c r="M8" s="3"/>
      <c r="N8" s="3" t="s">
        <v>25</v>
      </c>
    </row>
    <row r="9" customFormat="1" spans="1:14">
      <c r="A9" s="3"/>
      <c r="B9" s="3"/>
      <c r="C9" s="3" t="s">
        <v>136</v>
      </c>
      <c r="D9" s="3"/>
      <c r="E9" s="3"/>
      <c r="F9" s="3"/>
      <c r="G9" s="3"/>
      <c r="H9" s="3"/>
      <c r="I9" s="3"/>
      <c r="J9" s="3" t="s">
        <v>25</v>
      </c>
      <c r="K9" s="3"/>
      <c r="L9" s="3"/>
      <c r="M9" s="3"/>
      <c r="N9" s="3" t="s">
        <v>25</v>
      </c>
    </row>
    <row r="10" customFormat="1" spans="1:14">
      <c r="A10" s="3" t="s">
        <v>151</v>
      </c>
      <c r="B10" s="3" t="s">
        <v>28</v>
      </c>
      <c r="C10" s="3"/>
      <c r="D10" s="3"/>
      <c r="E10" s="3"/>
      <c r="F10" s="3"/>
      <c r="G10" s="3"/>
      <c r="H10" s="3" t="s">
        <v>152</v>
      </c>
      <c r="I10" s="3"/>
      <c r="J10" s="3"/>
      <c r="K10" s="3"/>
      <c r="L10" s="3"/>
      <c r="M10" s="3"/>
      <c r="N10" s="3"/>
    </row>
    <row r="11" customFormat="1" ht="37.8" customHeight="1" spans="1:14">
      <c r="A11" s="3"/>
      <c r="B11" s="7" t="s">
        <v>209</v>
      </c>
      <c r="C11" s="8"/>
      <c r="D11" s="8"/>
      <c r="E11" s="8"/>
      <c r="F11" s="8"/>
      <c r="G11" s="9"/>
      <c r="H11" s="7" t="s">
        <v>210</v>
      </c>
      <c r="I11" s="8"/>
      <c r="J11" s="8"/>
      <c r="K11" s="8"/>
      <c r="L11" s="8"/>
      <c r="M11" s="8"/>
      <c r="N11" s="9"/>
    </row>
    <row r="12" customFormat="1" ht="21.6" spans="1:14">
      <c r="A12" s="10" t="s">
        <v>155</v>
      </c>
      <c r="B12" s="11" t="s">
        <v>35</v>
      </c>
      <c r="C12" s="11" t="s">
        <v>36</v>
      </c>
      <c r="D12" s="11" t="s">
        <v>37</v>
      </c>
      <c r="E12" s="11"/>
      <c r="F12" s="11"/>
      <c r="G12" s="11" t="s">
        <v>38</v>
      </c>
      <c r="H12" s="11" t="s">
        <v>39</v>
      </c>
      <c r="I12" s="11" t="s">
        <v>21</v>
      </c>
      <c r="J12" s="11"/>
      <c r="K12" s="11" t="s">
        <v>22</v>
      </c>
      <c r="L12" s="11"/>
      <c r="M12" s="11" t="s">
        <v>40</v>
      </c>
      <c r="N12" s="11"/>
    </row>
    <row r="13" customFormat="1" spans="1:14">
      <c r="A13" s="10"/>
      <c r="B13" s="11" t="s">
        <v>156</v>
      </c>
      <c r="C13" s="11" t="s">
        <v>157</v>
      </c>
      <c r="D13" s="12" t="s">
        <v>211</v>
      </c>
      <c r="E13" s="12"/>
      <c r="F13" s="12"/>
      <c r="G13" s="13" t="s">
        <v>212</v>
      </c>
      <c r="H13" s="14" t="s">
        <v>213</v>
      </c>
      <c r="I13" s="11">
        <v>6</v>
      </c>
      <c r="J13" s="11"/>
      <c r="K13" s="11">
        <v>6</v>
      </c>
      <c r="L13" s="11"/>
      <c r="M13" s="11"/>
      <c r="N13" s="11"/>
    </row>
    <row r="14" customFormat="1" spans="1:14">
      <c r="A14" s="10"/>
      <c r="B14" s="11"/>
      <c r="C14" s="11"/>
      <c r="D14" s="12" t="s">
        <v>214</v>
      </c>
      <c r="E14" s="12"/>
      <c r="F14" s="12"/>
      <c r="G14" s="13" t="s">
        <v>83</v>
      </c>
      <c r="H14" s="15">
        <v>1</v>
      </c>
      <c r="I14" s="11">
        <v>6</v>
      </c>
      <c r="J14" s="11"/>
      <c r="K14" s="11">
        <v>6</v>
      </c>
      <c r="L14" s="11"/>
      <c r="M14" s="11"/>
      <c r="N14" s="11"/>
    </row>
    <row r="15" customFormat="1" spans="1:14">
      <c r="A15" s="10"/>
      <c r="B15" s="11"/>
      <c r="C15" s="11"/>
      <c r="D15" s="16" t="s">
        <v>215</v>
      </c>
      <c r="E15" s="17"/>
      <c r="F15" s="18"/>
      <c r="G15" s="13" t="s">
        <v>83</v>
      </c>
      <c r="H15" s="15">
        <v>1</v>
      </c>
      <c r="I15" s="28">
        <v>6</v>
      </c>
      <c r="J15" s="29"/>
      <c r="K15" s="28">
        <v>6</v>
      </c>
      <c r="L15" s="29"/>
      <c r="M15" s="11"/>
      <c r="N15" s="11"/>
    </row>
    <row r="16" customFormat="1" spans="1:14">
      <c r="A16" s="10"/>
      <c r="B16" s="11"/>
      <c r="C16" s="11" t="s">
        <v>161</v>
      </c>
      <c r="D16" s="12" t="s">
        <v>216</v>
      </c>
      <c r="E16" s="12"/>
      <c r="F16" s="12"/>
      <c r="G16" s="13" t="s">
        <v>83</v>
      </c>
      <c r="H16" s="15">
        <v>1</v>
      </c>
      <c r="I16" s="11">
        <v>6</v>
      </c>
      <c r="J16" s="11"/>
      <c r="K16" s="11">
        <v>6</v>
      </c>
      <c r="L16" s="11"/>
      <c r="M16" s="11"/>
      <c r="N16" s="11"/>
    </row>
    <row r="17" customFormat="1" spans="1:14">
      <c r="A17" s="10"/>
      <c r="B17" s="11"/>
      <c r="C17" s="11"/>
      <c r="D17" s="12" t="s">
        <v>217</v>
      </c>
      <c r="E17" s="12"/>
      <c r="F17" s="12"/>
      <c r="G17" s="13" t="s">
        <v>83</v>
      </c>
      <c r="H17" s="15">
        <v>1</v>
      </c>
      <c r="I17" s="11">
        <v>6</v>
      </c>
      <c r="J17" s="11"/>
      <c r="K17" s="11">
        <v>6</v>
      </c>
      <c r="L17" s="11"/>
      <c r="M17" s="11"/>
      <c r="N17" s="11"/>
    </row>
    <row r="18" customFormat="1" spans="1:14">
      <c r="A18" s="10"/>
      <c r="B18" s="11"/>
      <c r="C18" s="11" t="s">
        <v>165</v>
      </c>
      <c r="D18" s="12" t="s">
        <v>218</v>
      </c>
      <c r="E18" s="12"/>
      <c r="F18" s="12"/>
      <c r="G18" s="13" t="s">
        <v>87</v>
      </c>
      <c r="H18" s="19" t="s">
        <v>87</v>
      </c>
      <c r="I18" s="11">
        <v>7</v>
      </c>
      <c r="J18" s="11"/>
      <c r="K18" s="11">
        <v>6</v>
      </c>
      <c r="L18" s="11"/>
      <c r="M18" s="11"/>
      <c r="N18" s="11"/>
    </row>
    <row r="19" customFormat="1" spans="1:14">
      <c r="A19" s="10"/>
      <c r="B19" s="11"/>
      <c r="C19" s="11"/>
      <c r="D19" s="12" t="s">
        <v>219</v>
      </c>
      <c r="E19" s="12"/>
      <c r="F19" s="12"/>
      <c r="G19" s="13" t="s">
        <v>87</v>
      </c>
      <c r="H19" s="19" t="s">
        <v>87</v>
      </c>
      <c r="I19" s="11">
        <v>7</v>
      </c>
      <c r="J19" s="11"/>
      <c r="K19" s="11">
        <v>6</v>
      </c>
      <c r="L19" s="11"/>
      <c r="M19" s="11"/>
      <c r="N19" s="11"/>
    </row>
    <row r="20" customFormat="1" ht="24" spans="1:14">
      <c r="A20" s="10"/>
      <c r="B20" s="11"/>
      <c r="C20" s="11" t="s">
        <v>170</v>
      </c>
      <c r="D20" s="12" t="s">
        <v>171</v>
      </c>
      <c r="E20" s="12"/>
      <c r="F20" s="12"/>
      <c r="G20" s="13" t="s">
        <v>91</v>
      </c>
      <c r="H20" s="19" t="s">
        <v>91</v>
      </c>
      <c r="I20" s="11">
        <v>6</v>
      </c>
      <c r="J20" s="11"/>
      <c r="K20" s="11">
        <v>6</v>
      </c>
      <c r="L20" s="11"/>
      <c r="M20" s="11"/>
      <c r="N20" s="11"/>
    </row>
    <row r="21" customFormat="1" ht="21.6" spans="1:14">
      <c r="A21" s="10"/>
      <c r="B21" s="11" t="s">
        <v>172</v>
      </c>
      <c r="C21" s="11" t="s">
        <v>173</v>
      </c>
      <c r="D21" s="12" t="s">
        <v>220</v>
      </c>
      <c r="E21" s="12"/>
      <c r="F21" s="12"/>
      <c r="G21" s="13" t="s">
        <v>177</v>
      </c>
      <c r="H21" s="19" t="s">
        <v>177</v>
      </c>
      <c r="I21" s="11">
        <v>15</v>
      </c>
      <c r="J21" s="11"/>
      <c r="K21" s="11">
        <v>14</v>
      </c>
      <c r="L21" s="11"/>
      <c r="M21" s="11"/>
      <c r="N21" s="11"/>
    </row>
    <row r="22" customFormat="1" ht="32.4" spans="1:14">
      <c r="A22" s="10"/>
      <c r="B22" s="11"/>
      <c r="C22" s="20" t="s">
        <v>178</v>
      </c>
      <c r="D22" s="16" t="s">
        <v>221</v>
      </c>
      <c r="E22" s="17"/>
      <c r="F22" s="18"/>
      <c r="G22" s="13" t="s">
        <v>52</v>
      </c>
      <c r="H22" s="19" t="s">
        <v>52</v>
      </c>
      <c r="I22" s="28">
        <v>15</v>
      </c>
      <c r="J22" s="29"/>
      <c r="K22" s="28">
        <v>15</v>
      </c>
      <c r="L22" s="29"/>
      <c r="M22" s="11"/>
      <c r="N22" s="11"/>
    </row>
    <row r="23" customFormat="1" ht="32.4" spans="1:14">
      <c r="A23" s="10"/>
      <c r="B23" s="11" t="s">
        <v>180</v>
      </c>
      <c r="C23" s="11" t="s">
        <v>181</v>
      </c>
      <c r="D23" s="12" t="s">
        <v>183</v>
      </c>
      <c r="E23" s="12"/>
      <c r="F23" s="12"/>
      <c r="G23" s="13" t="s">
        <v>66</v>
      </c>
      <c r="H23" s="21">
        <v>0.95</v>
      </c>
      <c r="I23" s="11">
        <v>10</v>
      </c>
      <c r="J23" s="11"/>
      <c r="K23" s="11">
        <v>10</v>
      </c>
      <c r="L23" s="11"/>
      <c r="M23" s="11"/>
      <c r="N23" s="11"/>
    </row>
    <row r="24" customFormat="1" spans="1:14">
      <c r="A24" s="22" t="s">
        <v>185</v>
      </c>
      <c r="B24" s="22"/>
      <c r="C24" s="22"/>
      <c r="D24" s="22"/>
      <c r="E24" s="22"/>
      <c r="F24" s="22"/>
      <c r="G24" s="22"/>
      <c r="H24" s="22"/>
      <c r="I24" s="22">
        <f>SUM(I13:J23)</f>
        <v>90</v>
      </c>
      <c r="J24" s="22"/>
      <c r="K24" s="22">
        <f>SUM(K13:L23)</f>
        <v>87</v>
      </c>
      <c r="L24" s="22"/>
      <c r="M24" s="30"/>
      <c r="N24" s="30"/>
    </row>
    <row r="25" customFormat="1" spans="1:14">
      <c r="A25" s="23" t="s">
        <v>186</v>
      </c>
      <c r="B25" s="24" t="s">
        <v>187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31"/>
    </row>
    <row r="26" customFormat="1" spans="1:14">
      <c r="A26" s="26" t="s">
        <v>188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</row>
    <row r="27" customFormat="1" ht="55.2" customHeight="1" spans="1:14">
      <c r="A27" s="26" t="s">
        <v>189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</row>
    <row r="28" customFormat="1" ht="47.4" customHeight="1" spans="1:14">
      <c r="A28" s="26" t="s">
        <v>190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</row>
  </sheetData>
  <mergeCells count="102">
    <mergeCell ref="A1:N1"/>
    <mergeCell ref="A2:B2"/>
    <mergeCell ref="C2:N2"/>
    <mergeCell ref="A3:B3"/>
    <mergeCell ref="C3:G3"/>
    <mergeCell ref="H3:I3"/>
    <mergeCell ref="J3:N3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A24:H24"/>
    <mergeCell ref="I24:J24"/>
    <mergeCell ref="K24:L24"/>
    <mergeCell ref="M24:N24"/>
    <mergeCell ref="B25:N25"/>
    <mergeCell ref="A26:N26"/>
    <mergeCell ref="A27:N27"/>
    <mergeCell ref="A28:N28"/>
    <mergeCell ref="A10:A11"/>
    <mergeCell ref="A12:A23"/>
    <mergeCell ref="B13:B20"/>
    <mergeCell ref="B21:B22"/>
    <mergeCell ref="C13:C15"/>
    <mergeCell ref="C16:C17"/>
    <mergeCell ref="C18:C19"/>
    <mergeCell ref="E4:E5"/>
    <mergeCell ref="N4:N5"/>
    <mergeCell ref="A4:B9"/>
    <mergeCell ref="C4:D5"/>
    <mergeCell ref="F4:G5"/>
    <mergeCell ref="H4:I5"/>
    <mergeCell ref="J4:K5"/>
    <mergeCell ref="L4:M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封面</vt:lpstr>
      <vt:lpstr>目录</vt:lpstr>
      <vt:lpstr>省级部门（单位）整体支出绩效自评表（参考模板）</vt:lpstr>
      <vt:lpstr>部门预算项目支出绩效自评结果汇总表</vt:lpstr>
      <vt:lpstr>省级部门预算项目支出绩效自评表（中央转移支付）</vt:lpstr>
      <vt:lpstr>项目支出-业务费</vt:lpstr>
      <vt:lpstr>项目支出-法庭维护费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2018-12-06T00:45:00Z</dcterms:created>
  <cp:lastPrinted>2020-03-13T02:25:00Z</cp:lastPrinted>
  <dcterms:modified xsi:type="dcterms:W3CDTF">2023-08-16T00:45:12Z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22C65AA05F484DD7AE688FFCEC82AAD5</vt:lpwstr>
  </property>
</Properties>
</file>